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Questa_cartella_di_lavoro"/>
  <mc:AlternateContent xmlns:mc="http://schemas.openxmlformats.org/markup-compatibility/2006">
    <mc:Choice Requires="x15">
      <x15ac:absPath xmlns:x15ac="http://schemas.microsoft.com/office/spreadsheetml/2010/11/ac" url="C:\Users\hp\Desktop\Tesi_Finale\"/>
    </mc:Choice>
  </mc:AlternateContent>
  <xr:revisionPtr revIDLastSave="0" documentId="13_ncr:1_{E4AB2A06-B96D-40DF-9EE7-310709AB3E67}" xr6:coauthVersionLast="47" xr6:coauthVersionMax="47" xr10:uidLastSave="{00000000-0000-0000-0000-000000000000}"/>
  <bookViews>
    <workbookView xWindow="-120" yWindow="-120" windowWidth="29040" windowHeight="17640" xr2:uid="{00000000-000D-0000-FFFF-FFFF00000000}"/>
  </bookViews>
  <sheets>
    <sheet name="REPORT UP" sheetId="9" r:id="rId1"/>
    <sheet name="REPORT DW" sheetId="10" r:id="rId2"/>
    <sheet name="Input" sheetId="11" r:id="rId3"/>
    <sheet name="Output Up" sheetId="7" r:id="rId4"/>
    <sheet name="Output Dw" sheetId="8" r:id="rId5"/>
  </sheets>
  <externalReferences>
    <externalReference r:id="rId6"/>
  </externalReferences>
  <definedNames>
    <definedName name="No" localSheetId="2">Input!$P$10:$Q$10</definedName>
    <definedName name="No">#REF!</definedName>
    <definedName name="Yes" localSheetId="2">Input!$P$9:$Q$9</definedName>
    <definedName name="Y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51" i="10" l="1"/>
  <c r="G44" i="10"/>
  <c r="E44" i="10"/>
  <c r="C44" i="10"/>
  <c r="L44" i="10"/>
  <c r="C51" i="9"/>
  <c r="G40" i="9"/>
  <c r="E40" i="9"/>
  <c r="C40" i="9"/>
  <c r="P119" i="8"/>
  <c r="P117" i="8"/>
  <c r="P116" i="8"/>
  <c r="P115" i="8"/>
  <c r="P103" i="8"/>
  <c r="P100" i="8"/>
  <c r="P99" i="8"/>
  <c r="P91" i="8"/>
  <c r="P88" i="8"/>
  <c r="P87" i="8"/>
  <c r="P72" i="8"/>
  <c r="P71" i="8"/>
  <c r="P59" i="8"/>
  <c r="P56" i="8"/>
  <c r="P55" i="8"/>
  <c r="P41" i="8"/>
  <c r="P40" i="8"/>
  <c r="P36" i="8"/>
  <c r="P30" i="8"/>
  <c r="P29" i="8"/>
  <c r="P24" i="8"/>
  <c r="P23" i="8"/>
  <c r="P20" i="8"/>
  <c r="P17" i="8"/>
  <c r="P14" i="8"/>
  <c r="P11" i="8"/>
  <c r="P10" i="8"/>
  <c r="P9" i="8"/>
  <c r="P6" i="8"/>
  <c r="P96" i="7"/>
  <c r="P93" i="7"/>
  <c r="P92" i="7"/>
  <c r="P82" i="7"/>
  <c r="P79" i="7"/>
  <c r="P78" i="7"/>
  <c r="P67" i="7"/>
  <c r="P66" i="7"/>
  <c r="P56" i="7"/>
  <c r="P53" i="7"/>
  <c r="P52" i="7"/>
  <c r="P43" i="7"/>
  <c r="P33" i="7"/>
  <c r="P32" i="7"/>
  <c r="P27" i="7"/>
  <c r="P26" i="7"/>
  <c r="P23" i="7"/>
  <c r="P20" i="7"/>
  <c r="P17" i="7"/>
  <c r="P14" i="7"/>
  <c r="P12" i="7"/>
  <c r="P11" i="7"/>
  <c r="P6" i="7"/>
  <c r="A134" i="11"/>
  <c r="A133" i="11"/>
  <c r="A132" i="11"/>
  <c r="A131" i="11"/>
  <c r="A130" i="11"/>
  <c r="A129" i="11"/>
  <c r="A128" i="11"/>
  <c r="A127" i="11"/>
  <c r="A126" i="11"/>
  <c r="A125" i="11"/>
  <c r="A124" i="11"/>
  <c r="A123" i="11"/>
  <c r="A122" i="11"/>
  <c r="A121" i="11"/>
  <c r="A120" i="11"/>
  <c r="A119" i="11"/>
  <c r="A118" i="11"/>
  <c r="A117" i="11"/>
  <c r="A116" i="11"/>
  <c r="A114" i="11"/>
  <c r="A113" i="11"/>
  <c r="A112" i="11"/>
  <c r="A111" i="11"/>
  <c r="A110" i="11"/>
  <c r="A109" i="11"/>
  <c r="A108" i="11"/>
  <c r="A107" i="11"/>
  <c r="A106" i="11"/>
  <c r="A105" i="11"/>
  <c r="A104" i="11"/>
  <c r="A103" i="11"/>
  <c r="A102" i="11"/>
  <c r="A101" i="11"/>
  <c r="A100" i="11"/>
  <c r="A99" i="11"/>
  <c r="A98" i="11"/>
  <c r="A97" i="11"/>
  <c r="A96" i="11"/>
  <c r="A95" i="11"/>
  <c r="A94" i="11"/>
  <c r="A93" i="11"/>
  <c r="A92" i="11"/>
  <c r="A91" i="11"/>
  <c r="A89" i="11"/>
  <c r="A88" i="11"/>
  <c r="A87" i="11"/>
  <c r="A86" i="11"/>
  <c r="A85" i="11"/>
  <c r="A84" i="11"/>
  <c r="A83" i="11"/>
  <c r="A82" i="11"/>
  <c r="A81" i="11"/>
  <c r="A80" i="11"/>
  <c r="A79" i="11"/>
  <c r="A78" i="11"/>
  <c r="A77" i="11"/>
  <c r="A76" i="11"/>
  <c r="A75" i="11"/>
  <c r="A74" i="11"/>
  <c r="A73" i="11"/>
  <c r="A72" i="11"/>
  <c r="A71" i="11"/>
  <c r="A69" i="11"/>
  <c r="A68" i="11"/>
  <c r="A67" i="11"/>
  <c r="A66" i="11"/>
  <c r="A65" i="11"/>
  <c r="A64" i="11"/>
  <c r="A63" i="11"/>
  <c r="A62" i="11"/>
  <c r="A61" i="11"/>
  <c r="A60" i="11"/>
  <c r="A59" i="11"/>
  <c r="A58" i="11"/>
  <c r="A57" i="11"/>
  <c r="A56" i="11"/>
  <c r="A54" i="11"/>
  <c r="A53" i="11"/>
  <c r="A52" i="11"/>
  <c r="A51" i="11"/>
  <c r="A50" i="11"/>
  <c r="A49" i="11"/>
  <c r="A48" i="11"/>
  <c r="A47" i="11"/>
  <c r="A46" i="11"/>
  <c r="A43" i="11"/>
  <c r="A42" i="11"/>
  <c r="A41" i="11"/>
  <c r="A40" i="11"/>
  <c r="A39" i="11"/>
  <c r="A38" i="11"/>
  <c r="A37" i="11"/>
  <c r="A36" i="11"/>
  <c r="A35" i="11"/>
  <c r="A33" i="11"/>
  <c r="A32" i="11"/>
  <c r="A31" i="11"/>
  <c r="A30" i="11"/>
  <c r="A29" i="11"/>
  <c r="A28" i="11"/>
  <c r="A27" i="11"/>
  <c r="A26" i="11"/>
  <c r="A25" i="11"/>
  <c r="A24" i="11"/>
  <c r="A23" i="11"/>
  <c r="K18" i="11"/>
  <c r="J18" i="11"/>
  <c r="I18" i="11"/>
  <c r="A17" i="11"/>
  <c r="G16" i="11"/>
  <c r="K13" i="11"/>
  <c r="J13" i="11"/>
  <c r="H13" i="11"/>
  <c r="J12" i="11"/>
  <c r="I12" i="11"/>
  <c r="H11" i="11"/>
  <c r="I11" i="11" s="1"/>
  <c r="I13" i="11" s="1"/>
  <c r="H9" i="11"/>
  <c r="H12" i="11" s="1"/>
  <c r="K6" i="11"/>
  <c r="K4" i="11"/>
  <c r="N57" i="10"/>
  <c r="C57" i="10"/>
  <c r="N56" i="10"/>
  <c r="C56" i="10"/>
  <c r="L55" i="10"/>
  <c r="G55" i="10"/>
  <c r="E55" i="10"/>
  <c r="C55" i="10"/>
  <c r="L54" i="10"/>
  <c r="G54" i="10"/>
  <c r="E54" i="10"/>
  <c r="C54" i="10"/>
  <c r="L53" i="10"/>
  <c r="G53" i="10"/>
  <c r="E53" i="10"/>
  <c r="C53" i="10"/>
  <c r="C52" i="10"/>
  <c r="L50" i="10"/>
  <c r="G50" i="10"/>
  <c r="E50" i="10"/>
  <c r="C50" i="10"/>
  <c r="N49" i="10"/>
  <c r="M49" i="10"/>
  <c r="L49" i="10"/>
  <c r="J49" i="10"/>
  <c r="I49" i="10"/>
  <c r="G49" i="10"/>
  <c r="E49" i="10"/>
  <c r="C49" i="10"/>
  <c r="N48" i="10"/>
  <c r="M48" i="10"/>
  <c r="L48" i="10"/>
  <c r="J48" i="10"/>
  <c r="I48" i="10"/>
  <c r="G48" i="10"/>
  <c r="E48" i="10"/>
  <c r="C48" i="10"/>
  <c r="L45" i="10"/>
  <c r="G45" i="10"/>
  <c r="E45" i="10"/>
  <c r="C45" i="10"/>
  <c r="N41" i="10"/>
  <c r="M41" i="10"/>
  <c r="J41" i="10"/>
  <c r="I41" i="10"/>
  <c r="G41" i="10"/>
  <c r="E41" i="10"/>
  <c r="C41" i="10"/>
  <c r="N40" i="10"/>
  <c r="M40" i="10"/>
  <c r="L40" i="10"/>
  <c r="J40" i="10"/>
  <c r="I40" i="10"/>
  <c r="G40" i="10"/>
  <c r="E40" i="10"/>
  <c r="C40" i="10"/>
  <c r="L41" i="10" s="1"/>
  <c r="C38" i="10"/>
  <c r="J39" i="10"/>
  <c r="I39" i="10"/>
  <c r="G39" i="10"/>
  <c r="E39" i="10"/>
  <c r="C39" i="10"/>
  <c r="G36" i="10"/>
  <c r="E36" i="10"/>
  <c r="C36" i="10"/>
  <c r="C35" i="10" s="1"/>
  <c r="J37" i="10"/>
  <c r="I37" i="10"/>
  <c r="G37" i="10"/>
  <c r="E37" i="10"/>
  <c r="C37" i="10"/>
  <c r="G35" i="10"/>
  <c r="E35" i="10"/>
  <c r="G33" i="10"/>
  <c r="E33" i="10"/>
  <c r="C33" i="10"/>
  <c r="N32" i="10"/>
  <c r="M32" i="10"/>
  <c r="L32" i="10"/>
  <c r="J32" i="10"/>
  <c r="I32" i="10"/>
  <c r="G32" i="10"/>
  <c r="E32" i="10"/>
  <c r="C32" i="10"/>
  <c r="G31" i="10"/>
  <c r="E31" i="10"/>
  <c r="C31" i="10"/>
  <c r="N30" i="10"/>
  <c r="M30" i="10"/>
  <c r="L30" i="10"/>
  <c r="J30" i="10"/>
  <c r="I30" i="10"/>
  <c r="G30" i="10"/>
  <c r="E30" i="10"/>
  <c r="C30" i="10"/>
  <c r="N29" i="10"/>
  <c r="M29" i="10"/>
  <c r="L29" i="10"/>
  <c r="J29" i="10"/>
  <c r="I29" i="10"/>
  <c r="G29" i="10"/>
  <c r="E29" i="10"/>
  <c r="C29" i="10"/>
  <c r="C26" i="10"/>
  <c r="C25" i="10"/>
  <c r="C24" i="10"/>
  <c r="G23" i="10"/>
  <c r="E23" i="10"/>
  <c r="C23" i="10"/>
  <c r="C22" i="10"/>
  <c r="N28" i="10"/>
  <c r="M28" i="10"/>
  <c r="L28" i="10"/>
  <c r="J28" i="10"/>
  <c r="I28" i="10"/>
  <c r="G28" i="10"/>
  <c r="E28" i="10"/>
  <c r="C28" i="10"/>
  <c r="J27" i="10"/>
  <c r="I27" i="10"/>
  <c r="G27" i="10"/>
  <c r="E27" i="10"/>
  <c r="C27" i="10"/>
  <c r="N19" i="10"/>
  <c r="M19" i="10"/>
  <c r="L19" i="10"/>
  <c r="J19" i="10"/>
  <c r="I19" i="10"/>
  <c r="G19" i="10"/>
  <c r="E19" i="10"/>
  <c r="C19" i="10"/>
  <c r="N18" i="10"/>
  <c r="M18" i="10"/>
  <c r="L18" i="10"/>
  <c r="J18" i="10"/>
  <c r="I18" i="10"/>
  <c r="G18" i="10"/>
  <c r="E18" i="10"/>
  <c r="C18" i="10"/>
  <c r="G17" i="10"/>
  <c r="E17" i="10"/>
  <c r="C17" i="10"/>
  <c r="N16" i="10"/>
  <c r="M16" i="10"/>
  <c r="L16" i="10"/>
  <c r="J16" i="10"/>
  <c r="I16" i="10"/>
  <c r="G16" i="10"/>
  <c r="E16" i="10"/>
  <c r="C16" i="10"/>
  <c r="G14" i="10"/>
  <c r="E14" i="10"/>
  <c r="C14" i="10"/>
  <c r="J15" i="10"/>
  <c r="I15" i="10"/>
  <c r="G15" i="10"/>
  <c r="E15" i="10"/>
  <c r="C15" i="10"/>
  <c r="N57" i="9"/>
  <c r="C57" i="9"/>
  <c r="N56" i="9"/>
  <c r="C56" i="9"/>
  <c r="L55" i="9"/>
  <c r="G55" i="9"/>
  <c r="E55" i="9"/>
  <c r="C55" i="9"/>
  <c r="L54" i="9"/>
  <c r="G54" i="9"/>
  <c r="E54" i="9"/>
  <c r="C54" i="9"/>
  <c r="L53" i="9"/>
  <c r="G53" i="9"/>
  <c r="E53" i="9"/>
  <c r="C53" i="9"/>
  <c r="C52" i="9"/>
  <c r="L50" i="9"/>
  <c r="G50" i="9"/>
  <c r="E50" i="9"/>
  <c r="C50" i="9"/>
  <c r="N49" i="9"/>
  <c r="M49" i="9"/>
  <c r="L49" i="9"/>
  <c r="J49" i="9"/>
  <c r="I49" i="9"/>
  <c r="G49" i="9"/>
  <c r="E49" i="9"/>
  <c r="C49" i="9"/>
  <c r="N48" i="9"/>
  <c r="M48" i="9"/>
  <c r="L48" i="9"/>
  <c r="J48" i="9"/>
  <c r="I48" i="9"/>
  <c r="G48" i="9"/>
  <c r="E48" i="9"/>
  <c r="C48" i="9"/>
  <c r="L44" i="9"/>
  <c r="G44" i="9"/>
  <c r="E44" i="9"/>
  <c r="C44" i="9"/>
  <c r="L45" i="9"/>
  <c r="G45" i="9"/>
  <c r="E45" i="9"/>
  <c r="C45" i="9"/>
  <c r="N41" i="9"/>
  <c r="M41" i="9"/>
  <c r="L41" i="9"/>
  <c r="J41" i="9"/>
  <c r="I41" i="9"/>
  <c r="G41" i="9"/>
  <c r="E41" i="9"/>
  <c r="C41" i="9"/>
  <c r="G37" i="9"/>
  <c r="E37" i="9"/>
  <c r="C37" i="9"/>
  <c r="J38" i="9"/>
  <c r="I38" i="9"/>
  <c r="G38" i="9"/>
  <c r="E38" i="9"/>
  <c r="C38" i="9"/>
  <c r="G34" i="9"/>
  <c r="E34" i="9"/>
  <c r="C34" i="9"/>
  <c r="N33" i="9"/>
  <c r="M33" i="9"/>
  <c r="L33" i="9"/>
  <c r="J33" i="9"/>
  <c r="I33" i="9"/>
  <c r="G33" i="9"/>
  <c r="E33" i="9"/>
  <c r="C33" i="9"/>
  <c r="G32" i="9"/>
  <c r="E32" i="9"/>
  <c r="C32" i="9"/>
  <c r="N31" i="9"/>
  <c r="M31" i="9"/>
  <c r="L31" i="9"/>
  <c r="J31" i="9"/>
  <c r="I31" i="9"/>
  <c r="G31" i="9"/>
  <c r="E31" i="9"/>
  <c r="C31" i="9"/>
  <c r="N30" i="9"/>
  <c r="M30" i="9"/>
  <c r="L30" i="9"/>
  <c r="J30" i="9"/>
  <c r="I30" i="9"/>
  <c r="G30" i="9"/>
  <c r="E30" i="9"/>
  <c r="C30" i="9"/>
  <c r="G27" i="9"/>
  <c r="E27" i="9"/>
  <c r="C27" i="9"/>
  <c r="C26" i="9"/>
  <c r="C25" i="9"/>
  <c r="G24" i="9"/>
  <c r="E24" i="9"/>
  <c r="C24" i="9"/>
  <c r="C23" i="9"/>
  <c r="N29" i="9"/>
  <c r="M29" i="9"/>
  <c r="L29" i="9"/>
  <c r="J29" i="9"/>
  <c r="I29" i="9"/>
  <c r="G29" i="9"/>
  <c r="E29" i="9"/>
  <c r="C29" i="9"/>
  <c r="J28" i="9"/>
  <c r="I28" i="9"/>
  <c r="G28" i="9"/>
  <c r="E28" i="9"/>
  <c r="C28" i="9"/>
  <c r="G20" i="9"/>
  <c r="E20" i="9"/>
  <c r="C20" i="9"/>
  <c r="N19" i="9"/>
  <c r="M19" i="9"/>
  <c r="L19" i="9"/>
  <c r="J19" i="9"/>
  <c r="J20" i="9" s="1"/>
  <c r="I19" i="9"/>
  <c r="I20" i="9" s="1"/>
  <c r="G19" i="9"/>
  <c r="E19" i="9"/>
  <c r="C19" i="9"/>
  <c r="C17" i="9"/>
  <c r="J18" i="9"/>
  <c r="I18" i="9"/>
  <c r="G18" i="9"/>
  <c r="E18" i="9"/>
  <c r="C18" i="9"/>
  <c r="N16" i="9"/>
  <c r="M16" i="9"/>
  <c r="L16" i="9"/>
  <c r="J16" i="9"/>
  <c r="I16" i="9"/>
  <c r="G16" i="9"/>
  <c r="E16" i="9"/>
  <c r="C16" i="9"/>
  <c r="G14" i="9"/>
  <c r="E14" i="9"/>
  <c r="C14" i="9"/>
  <c r="J15" i="9"/>
  <c r="I15" i="9"/>
  <c r="G15" i="9"/>
  <c r="E15" i="9"/>
  <c r="C15" i="9"/>
  <c r="G13" i="9"/>
  <c r="E13" i="9"/>
  <c r="C13" i="9"/>
</calcChain>
</file>

<file path=xl/sharedStrings.xml><?xml version="1.0" encoding="utf-8"?>
<sst xmlns="http://schemas.openxmlformats.org/spreadsheetml/2006/main" count="1894" uniqueCount="782">
  <si>
    <t>GROUND STATION PARAMETERS</t>
  </si>
  <si>
    <t>m/u</t>
  </si>
  <si>
    <t>NOM</t>
  </si>
  <si>
    <t>ADV</t>
  </si>
  <si>
    <t>FAV</t>
  </si>
  <si>
    <t>Notes</t>
  </si>
  <si>
    <t>Symbol</t>
  </si>
  <si>
    <t>Flag</t>
  </si>
  <si>
    <t>Level</t>
  </si>
  <si>
    <t>ORBIT CONFIGURATION</t>
  </si>
  <si>
    <t>GEO</t>
  </si>
  <si>
    <t>Latitude</t>
  </si>
  <si>
    <t xml:space="preserve">Longitude </t>
  </si>
  <si>
    <t>Height</t>
  </si>
  <si>
    <t>GS</t>
  </si>
  <si>
    <t>SC (GEO)</t>
  </si>
  <si>
    <t>SC (LEO)</t>
  </si>
  <si>
    <t>MODULATION CONFIGURATION</t>
  </si>
  <si>
    <t>TC only</t>
  </si>
  <si>
    <t>RG only</t>
  </si>
  <si>
    <t>TC+RG</t>
  </si>
  <si>
    <t>PM with s/c</t>
  </si>
  <si>
    <t>PM direct</t>
  </si>
  <si>
    <t>PSK</t>
  </si>
  <si>
    <t>FM with s/c</t>
  </si>
  <si>
    <t>FSK</t>
  </si>
  <si>
    <t>TM only</t>
  </si>
  <si>
    <t>TM+RG</t>
  </si>
  <si>
    <t>TC echo</t>
  </si>
  <si>
    <t>q</t>
  </si>
  <si>
    <t>j</t>
  </si>
  <si>
    <t>h</t>
  </si>
  <si>
    <t>deg</t>
  </si>
  <si>
    <t>km</t>
  </si>
  <si>
    <t>---</t>
  </si>
  <si>
    <t>Code RG</t>
  </si>
  <si>
    <t>Tone RG</t>
  </si>
  <si>
    <t>Yes</t>
  </si>
  <si>
    <t>No</t>
  </si>
  <si>
    <t>NRZ-L</t>
  </si>
  <si>
    <t>SP-L</t>
  </si>
  <si>
    <t>RS(255,223)</t>
  </si>
  <si>
    <t>RS(255,239)</t>
  </si>
  <si>
    <t>INPUT TABLE</t>
  </si>
  <si>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</si>
  <si>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t>W</t>
  </si>
  <si>
    <t>D</t>
  </si>
  <si>
    <t>m</t>
  </si>
  <si>
    <r>
      <t>h</t>
    </r>
    <r>
      <rPr>
        <vertAlign val="subscript"/>
        <sz val="11"/>
        <rFont val="Calibri"/>
        <family val="2"/>
        <scheme val="minor"/>
      </rPr>
      <t>T</t>
    </r>
  </si>
  <si>
    <r>
      <t>h</t>
    </r>
    <r>
      <rPr>
        <vertAlign val="subscript"/>
        <sz val="11"/>
        <rFont val="Calibri"/>
        <family val="2"/>
        <scheme val="minor"/>
      </rPr>
      <t>R</t>
    </r>
  </si>
  <si>
    <t>Ø</t>
  </si>
  <si>
    <r>
      <t>X</t>
    </r>
    <r>
      <rPr>
        <vertAlign val="subscript"/>
        <sz val="11"/>
        <color theme="1"/>
        <rFont val="Calibri"/>
        <family val="2"/>
        <scheme val="minor"/>
      </rPr>
      <t>G</t>
    </r>
  </si>
  <si>
    <t>dB</t>
  </si>
  <si>
    <r>
      <t>XPD</t>
    </r>
    <r>
      <rPr>
        <vertAlign val="subscript"/>
        <sz val="11"/>
        <color theme="1"/>
        <rFont val="Calibri"/>
        <family val="2"/>
        <scheme val="minor"/>
      </rPr>
      <t>G</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</si>
  <si>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</si>
  <si>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r>
      <t>(L</t>
    </r>
    <r>
      <rPr>
        <vertAlign val="subscript"/>
        <sz val="11"/>
        <color theme="1"/>
        <rFont val="Calibri"/>
        <family val="2"/>
        <scheme val="minor"/>
      </rPr>
      <t>A</t>
    </r>
    <r>
      <rPr>
        <sz val="11"/>
        <color theme="1"/>
        <rFont val="Calibri"/>
        <family val="2"/>
        <scheme val="minor"/>
      </rPr>
      <t>)</t>
    </r>
    <r>
      <rPr>
        <vertAlign val="subscript"/>
        <sz val="11"/>
        <color theme="1"/>
        <rFont val="Calibri"/>
        <family val="2"/>
        <scheme val="minor"/>
      </rPr>
      <t>G</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</si>
  <si>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</si>
  <si>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r>
      <t>EIRP</t>
    </r>
    <r>
      <rPr>
        <vertAlign val="subscript"/>
        <sz val="11"/>
        <color theme="1"/>
        <rFont val="Calibri"/>
        <family val="2"/>
        <scheme val="minor"/>
      </rPr>
      <t>G</t>
    </r>
  </si>
  <si>
    <t>dBW</t>
  </si>
  <si>
    <r>
      <t>(G</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G</t>
    </r>
  </si>
  <si>
    <t>dBi</t>
  </si>
  <si>
    <r>
      <t>(L</t>
    </r>
    <r>
      <rPr>
        <vertAlign val="subscript"/>
        <sz val="11"/>
        <color theme="1"/>
        <rFont val="Calibri"/>
        <family val="2"/>
        <scheme val="minor"/>
      </rPr>
      <t>u</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</si>
  <si>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u</t>
    </r>
    <r>
      <rPr>
        <sz val="11"/>
        <color theme="1"/>
        <rFont val="Calibri"/>
        <family val="2"/>
        <scheme val="minor"/>
      </rPr>
      <t>)</t>
    </r>
    <r>
      <rPr>
        <vertAlign val="subscript"/>
        <sz val="11"/>
        <color theme="1"/>
        <rFont val="Calibri"/>
        <family val="2"/>
        <scheme val="minor"/>
      </rPr>
      <t>dw</t>
    </r>
  </si>
  <si>
    <r>
      <t>q</t>
    </r>
    <r>
      <rPr>
        <vertAlign val="subscript"/>
        <sz val="11"/>
        <color theme="1"/>
        <rFont val="Calibri"/>
        <family val="2"/>
        <scheme val="minor"/>
      </rPr>
      <t>u</t>
    </r>
  </si>
  <si>
    <t>GS Antenna Radome Loss</t>
  </si>
  <si>
    <r>
      <t>L</t>
    </r>
    <r>
      <rPr>
        <vertAlign val="subscript"/>
        <sz val="11"/>
        <color theme="1"/>
        <rFont val="Calibri"/>
        <family val="2"/>
        <scheme val="minor"/>
      </rPr>
      <t>rad</t>
    </r>
  </si>
  <si>
    <r>
      <t>(G/T)</t>
    </r>
    <r>
      <rPr>
        <vertAlign val="subscript"/>
        <sz val="11"/>
        <color theme="1"/>
        <rFont val="Calibri"/>
        <family val="2"/>
        <scheme val="minor"/>
      </rPr>
      <t>G</t>
    </r>
  </si>
  <si>
    <t>dB/K</t>
  </si>
  <si>
    <r>
      <t>(G</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G</t>
    </r>
  </si>
  <si>
    <r>
      <t>(T</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G</t>
    </r>
  </si>
  <si>
    <t>dBK</t>
  </si>
  <si>
    <r>
      <t>(T</t>
    </r>
    <r>
      <rPr>
        <vertAlign val="subscript"/>
        <sz val="11"/>
        <rFont val="Calibri"/>
        <family val="2"/>
        <scheme val="minor"/>
      </rPr>
      <t>A</t>
    </r>
    <r>
      <rPr>
        <sz val="11"/>
        <rFont val="Calibri"/>
        <family val="2"/>
        <scheme val="minor"/>
      </rPr>
      <t>)</t>
    </r>
    <r>
      <rPr>
        <vertAlign val="subscript"/>
        <sz val="11"/>
        <rFont val="Calibri"/>
        <family val="2"/>
        <scheme val="minor"/>
      </rPr>
      <t>G</t>
    </r>
  </si>
  <si>
    <t>K</t>
  </si>
  <si>
    <r>
      <t>(T</t>
    </r>
    <r>
      <rPr>
        <vertAlign val="subscript"/>
        <sz val="11"/>
        <rFont val="Calibri"/>
        <family val="2"/>
        <scheme val="minor"/>
      </rPr>
      <t>R</t>
    </r>
    <r>
      <rPr>
        <sz val="11"/>
        <rFont val="Calibri"/>
        <family val="2"/>
        <scheme val="minor"/>
      </rPr>
      <t>)</t>
    </r>
    <r>
      <rPr>
        <vertAlign val="subscript"/>
        <sz val="11"/>
        <rFont val="Calibri"/>
        <family val="2"/>
        <scheme val="minor"/>
      </rPr>
      <t>G</t>
    </r>
  </si>
  <si>
    <r>
      <t>F</t>
    </r>
    <r>
      <rPr>
        <vertAlign val="subscript"/>
        <sz val="11"/>
        <color theme="1"/>
        <rFont val="Calibri"/>
        <family val="2"/>
        <scheme val="minor"/>
      </rPr>
      <t>G</t>
    </r>
  </si>
  <si>
    <r>
      <t>(L</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G</t>
    </r>
  </si>
  <si>
    <t>SATELLITE PARAMETERS</t>
  </si>
  <si>
    <r>
      <t>XPD</t>
    </r>
    <r>
      <rPr>
        <vertAlign val="subscript"/>
        <sz val="11"/>
        <color theme="1"/>
        <rFont val="Calibri"/>
        <family val="2"/>
        <scheme val="minor"/>
      </rPr>
      <t>S</t>
    </r>
  </si>
  <si>
    <t>SC EIRP</t>
  </si>
  <si>
    <r>
      <t>EIRP</t>
    </r>
    <r>
      <rPr>
        <vertAlign val="subscript"/>
        <sz val="11"/>
        <color theme="1"/>
        <rFont val="Calibri"/>
        <family val="2"/>
        <scheme val="minor"/>
      </rPr>
      <t>S</t>
    </r>
  </si>
  <si>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</si>
  <si>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r>
      <t>(L</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</si>
  <si>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r>
      <t>(G</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
    </r>
  </si>
  <si>
    <t>Total Tx VSWR</t>
  </si>
  <si>
    <r>
      <t>W</t>
    </r>
    <r>
      <rPr>
        <vertAlign val="subscript"/>
        <sz val="11"/>
        <color theme="1"/>
        <rFont val="Calibri"/>
        <family val="2"/>
        <scheme val="minor"/>
      </rPr>
      <t>Tx</t>
    </r>
  </si>
  <si>
    <r>
      <t>(L</t>
    </r>
    <r>
      <rPr>
        <vertAlign val="subscript"/>
        <sz val="11"/>
        <color theme="1"/>
        <rFont val="Calibri"/>
        <family val="2"/>
        <scheme val="minor"/>
      </rPr>
      <t>insT</t>
    </r>
    <r>
      <rPr>
        <sz val="11"/>
        <color theme="1"/>
        <rFont val="Calibri"/>
        <family val="2"/>
        <scheme val="minor"/>
      </rPr>
      <t>)</t>
    </r>
    <r>
      <rPr>
        <vertAlign val="subscript"/>
        <sz val="11"/>
        <color theme="1"/>
        <rFont val="Calibri"/>
        <family val="2"/>
        <scheme val="minor"/>
      </rPr>
      <t>S</t>
    </r>
  </si>
  <si>
    <r>
      <t>(L</t>
    </r>
    <r>
      <rPr>
        <vertAlign val="subscript"/>
        <sz val="11"/>
        <color theme="1"/>
        <rFont val="Calibri"/>
        <family val="2"/>
        <scheme val="minor"/>
      </rPr>
      <t>refT</t>
    </r>
    <r>
      <rPr>
        <sz val="11"/>
        <color theme="1"/>
        <rFont val="Calibri"/>
        <family val="2"/>
        <scheme val="minor"/>
      </rPr>
      <t>)</t>
    </r>
    <r>
      <rPr>
        <vertAlign val="subscript"/>
        <sz val="11"/>
        <color theme="1"/>
        <rFont val="Calibri"/>
        <family val="2"/>
        <scheme val="minor"/>
      </rPr>
      <t>S</t>
    </r>
  </si>
  <si>
    <r>
      <t>(G/T)</t>
    </r>
    <r>
      <rPr>
        <vertAlign val="subscript"/>
        <sz val="11"/>
        <color theme="1"/>
        <rFont val="Calibri"/>
        <family val="2"/>
        <scheme val="minor"/>
      </rPr>
      <t>S</t>
    </r>
  </si>
  <si>
    <r>
      <t>(G</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S</t>
    </r>
  </si>
  <si>
    <r>
      <t>(T</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S</t>
    </r>
  </si>
  <si>
    <r>
      <t>(T</t>
    </r>
    <r>
      <rPr>
        <vertAlign val="subscript"/>
        <sz val="11"/>
        <rFont val="Calibri"/>
        <family val="2"/>
        <scheme val="minor"/>
      </rPr>
      <t>A</t>
    </r>
    <r>
      <rPr>
        <sz val="11"/>
        <rFont val="Calibri"/>
        <family val="2"/>
        <scheme val="minor"/>
      </rPr>
      <t>)</t>
    </r>
    <r>
      <rPr>
        <vertAlign val="subscript"/>
        <sz val="11"/>
        <rFont val="Calibri"/>
        <family val="2"/>
        <scheme val="minor"/>
      </rPr>
      <t>S</t>
    </r>
  </si>
  <si>
    <r>
      <t>(T</t>
    </r>
    <r>
      <rPr>
        <vertAlign val="subscript"/>
        <sz val="11"/>
        <rFont val="Calibri"/>
        <family val="2"/>
        <scheme val="minor"/>
      </rPr>
      <t>R</t>
    </r>
    <r>
      <rPr>
        <sz val="11"/>
        <rFont val="Calibri"/>
        <family val="2"/>
        <scheme val="minor"/>
      </rPr>
      <t>)</t>
    </r>
    <r>
      <rPr>
        <vertAlign val="subscript"/>
        <sz val="11"/>
        <rFont val="Calibri"/>
        <family val="2"/>
        <scheme val="minor"/>
      </rPr>
      <t>S</t>
    </r>
  </si>
  <si>
    <r>
      <t>F</t>
    </r>
    <r>
      <rPr>
        <vertAlign val="subscript"/>
        <sz val="11"/>
        <color theme="1"/>
        <rFont val="Calibri"/>
        <family val="2"/>
        <scheme val="minor"/>
      </rPr>
      <t>S</t>
    </r>
  </si>
  <si>
    <r>
      <t>(L</t>
    </r>
    <r>
      <rPr>
        <vertAlign val="subscript"/>
        <sz val="11"/>
        <rFont val="Calibri"/>
        <family val="2"/>
        <scheme val="minor"/>
      </rPr>
      <t>R</t>
    </r>
    <r>
      <rPr>
        <sz val="11"/>
        <rFont val="Calibri"/>
        <family val="2"/>
        <scheme val="minor"/>
      </rPr>
      <t>)</t>
    </r>
    <r>
      <rPr>
        <vertAlign val="subscript"/>
        <sz val="11"/>
        <rFont val="Calibri"/>
        <family val="2"/>
        <scheme val="minor"/>
      </rPr>
      <t>S</t>
    </r>
  </si>
  <si>
    <t>Total Rx VSWR</t>
  </si>
  <si>
    <r>
      <t>W</t>
    </r>
    <r>
      <rPr>
        <vertAlign val="subscript"/>
        <sz val="11"/>
        <color theme="1"/>
        <rFont val="Calibri"/>
        <family val="2"/>
        <scheme val="minor"/>
      </rPr>
      <t>Rx</t>
    </r>
  </si>
  <si>
    <r>
      <t>L</t>
    </r>
    <r>
      <rPr>
        <vertAlign val="subscript"/>
        <sz val="11"/>
        <color theme="1"/>
        <rFont val="Calibri"/>
        <family val="2"/>
        <scheme val="minor"/>
      </rPr>
      <t>1</t>
    </r>
  </si>
  <si>
    <r>
      <t>T</t>
    </r>
    <r>
      <rPr>
        <vertAlign val="subscript"/>
        <sz val="11"/>
        <color theme="1"/>
        <rFont val="Calibri"/>
        <family val="2"/>
        <scheme val="minor"/>
      </rPr>
      <t>1</t>
    </r>
  </si>
  <si>
    <r>
      <t>L</t>
    </r>
    <r>
      <rPr>
        <vertAlign val="subscript"/>
        <sz val="11"/>
        <color theme="1"/>
        <rFont val="Calibri"/>
        <family val="2"/>
        <scheme val="minor"/>
      </rPr>
      <t>2</t>
    </r>
  </si>
  <si>
    <r>
      <t>T</t>
    </r>
    <r>
      <rPr>
        <vertAlign val="subscript"/>
        <sz val="11"/>
        <color theme="1"/>
        <rFont val="Calibri"/>
        <family val="2"/>
        <scheme val="minor"/>
      </rPr>
      <t>2</t>
    </r>
  </si>
  <si>
    <t>EARTH-TO-SPACE PATH PARAMETERS</t>
  </si>
  <si>
    <t>e</t>
  </si>
  <si>
    <t>Path Loss</t>
  </si>
  <si>
    <r>
      <t>L</t>
    </r>
    <r>
      <rPr>
        <vertAlign val="subscript"/>
        <sz val="11"/>
        <color theme="1"/>
        <rFont val="Calibri"/>
        <family val="2"/>
        <scheme val="minor"/>
      </rPr>
      <t>P</t>
    </r>
  </si>
  <si>
    <r>
      <t>dB/m</t>
    </r>
    <r>
      <rPr>
        <vertAlign val="superscript"/>
        <sz val="11"/>
        <color theme="1"/>
        <rFont val="Calibri"/>
        <family val="2"/>
        <scheme val="minor"/>
      </rPr>
      <t>2</t>
    </r>
  </si>
  <si>
    <t>Can be calculated from S</t>
  </si>
  <si>
    <t>S</t>
  </si>
  <si>
    <t>Polarization Loss</t>
  </si>
  <si>
    <r>
      <t>L</t>
    </r>
    <r>
      <rPr>
        <vertAlign val="subscript"/>
        <sz val="11"/>
        <color theme="1"/>
        <rFont val="Calibri"/>
        <family val="2"/>
        <scheme val="minor"/>
      </rPr>
      <t>H</t>
    </r>
  </si>
  <si>
    <t>Atmospheric model Uncertainty</t>
  </si>
  <si>
    <t>%</t>
  </si>
  <si>
    <t>Orbit-averaged over a year</t>
  </si>
  <si>
    <t>GS Antenna Polarization</t>
  </si>
  <si>
    <t>Circular = 45°</t>
  </si>
  <si>
    <t>COMMUNICATION PARAMETERS</t>
  </si>
  <si>
    <t>Uplink Carrier Frequency</t>
  </si>
  <si>
    <r>
      <t>f</t>
    </r>
    <r>
      <rPr>
        <vertAlign val="subscript"/>
        <sz val="11"/>
        <color theme="1"/>
        <rFont val="Calibri"/>
        <family val="2"/>
        <scheme val="minor"/>
      </rPr>
      <t>up</t>
    </r>
  </si>
  <si>
    <t>Downlink Carrier Frequency</t>
  </si>
  <si>
    <t>TC information Bit Rate</t>
  </si>
  <si>
    <r>
      <t>R</t>
    </r>
    <r>
      <rPr>
        <vertAlign val="subscript"/>
        <sz val="11"/>
        <color theme="1"/>
        <rFont val="Calibri"/>
        <family val="2"/>
        <scheme val="minor"/>
      </rPr>
      <t>TC</t>
    </r>
  </si>
  <si>
    <t>bps</t>
  </si>
  <si>
    <t>TM information Bit Rate</t>
  </si>
  <si>
    <r>
      <t>R</t>
    </r>
    <r>
      <rPr>
        <vertAlign val="subscript"/>
        <sz val="11"/>
        <color theme="1"/>
        <rFont val="Calibri"/>
        <family val="2"/>
        <scheme val="minor"/>
      </rPr>
      <t>TM</t>
    </r>
  </si>
  <si>
    <r>
      <t>f</t>
    </r>
    <r>
      <rPr>
        <vertAlign val="subscript"/>
        <sz val="11"/>
        <color theme="1"/>
        <rFont val="Calibri"/>
        <family val="2"/>
        <scheme val="minor"/>
      </rPr>
      <t>dw</t>
    </r>
  </si>
  <si>
    <t>GHz</t>
  </si>
  <si>
    <r>
      <t>PLL</t>
    </r>
    <r>
      <rPr>
        <vertAlign val="subscript"/>
        <sz val="11"/>
        <color theme="1"/>
        <rFont val="Calibri"/>
        <family val="2"/>
        <scheme val="minor"/>
      </rPr>
      <t>S</t>
    </r>
  </si>
  <si>
    <t>Hz</t>
  </si>
  <si>
    <t>Required C/N for Carrier Recovery</t>
  </si>
  <si>
    <t>RG Up effective loop Bandwidth</t>
  </si>
  <si>
    <t>Ranging Noise Bandwidth</t>
  </si>
  <si>
    <r>
      <t>S</t>
    </r>
    <r>
      <rPr>
        <vertAlign val="subscript"/>
        <sz val="11"/>
        <color theme="1"/>
        <rFont val="Calibri"/>
        <family val="2"/>
        <scheme val="minor"/>
      </rPr>
      <t>PLL</t>
    </r>
  </si>
  <si>
    <r>
      <t>S</t>
    </r>
    <r>
      <rPr>
        <vertAlign val="subscript"/>
        <sz val="11"/>
        <color theme="1"/>
        <rFont val="Calibri"/>
        <family val="2"/>
        <scheme val="minor"/>
      </rPr>
      <t>TC</t>
    </r>
  </si>
  <si>
    <t>kHZ</t>
  </si>
  <si>
    <r>
      <t>PLL</t>
    </r>
    <r>
      <rPr>
        <vertAlign val="subscript"/>
        <sz val="11"/>
        <color theme="1"/>
        <rFont val="Calibri"/>
        <family val="2"/>
        <scheme val="minor"/>
      </rPr>
      <t>G</t>
    </r>
  </si>
  <si>
    <r>
      <t>G</t>
    </r>
    <r>
      <rPr>
        <vertAlign val="subscript"/>
        <sz val="11"/>
        <color theme="1"/>
        <rFont val="Calibri"/>
        <family val="2"/>
        <scheme val="minor"/>
      </rPr>
      <t>PLL</t>
    </r>
  </si>
  <si>
    <r>
      <t>G</t>
    </r>
    <r>
      <rPr>
        <vertAlign val="subscript"/>
        <sz val="11"/>
        <color theme="1"/>
        <rFont val="Calibri"/>
        <family val="2"/>
        <scheme val="minor"/>
      </rPr>
      <t>TM</t>
    </r>
  </si>
  <si>
    <t>RG Dw effective loop Bandwidth</t>
  </si>
  <si>
    <r>
      <t>BW</t>
    </r>
    <r>
      <rPr>
        <vertAlign val="subscript"/>
        <sz val="11"/>
        <color theme="1"/>
        <rFont val="Calibri"/>
        <family val="2"/>
        <scheme val="minor"/>
      </rPr>
      <t>upR</t>
    </r>
  </si>
  <si>
    <r>
      <t>BW</t>
    </r>
    <r>
      <rPr>
        <vertAlign val="subscript"/>
        <sz val="11"/>
        <color theme="1"/>
        <rFont val="Calibri"/>
        <family val="2"/>
        <scheme val="minor"/>
      </rPr>
      <t>dwR</t>
    </r>
  </si>
  <si>
    <t>TC Demodulation Technical Loss</t>
  </si>
  <si>
    <t>Dw Carrier Acquisition technical Loss</t>
  </si>
  <si>
    <t>Receiver Implementation Loss</t>
  </si>
  <si>
    <t>Demodulator Implementation Loss</t>
  </si>
  <si>
    <r>
      <t>ThL</t>
    </r>
    <r>
      <rPr>
        <vertAlign val="subscript"/>
        <sz val="11"/>
        <color theme="1"/>
        <rFont val="Calibri"/>
        <family val="2"/>
        <scheme val="minor"/>
      </rPr>
      <t>TC</t>
    </r>
  </si>
  <si>
    <t>RG Up Demodulation Technical Loss</t>
  </si>
  <si>
    <t>Ranging Demodulator Loss</t>
  </si>
  <si>
    <t>Up Carrier Acquisition technical Loss</t>
  </si>
  <si>
    <r>
      <t>ThL</t>
    </r>
    <r>
      <rPr>
        <vertAlign val="subscript"/>
        <sz val="11"/>
        <color theme="1"/>
        <rFont val="Calibri"/>
        <family val="2"/>
        <scheme val="minor"/>
      </rPr>
      <t>upC</t>
    </r>
  </si>
  <si>
    <r>
      <t>ThL</t>
    </r>
    <r>
      <rPr>
        <vertAlign val="subscript"/>
        <sz val="11"/>
        <color theme="1"/>
        <rFont val="Calibri"/>
        <family val="2"/>
        <scheme val="minor"/>
      </rPr>
      <t>dwC</t>
    </r>
  </si>
  <si>
    <r>
      <t>ThL</t>
    </r>
    <r>
      <rPr>
        <vertAlign val="subscript"/>
        <sz val="11"/>
        <color theme="1"/>
        <rFont val="Calibri"/>
        <family val="2"/>
        <scheme val="minor"/>
      </rPr>
      <t>TM</t>
    </r>
  </si>
  <si>
    <r>
      <t>ThL</t>
    </r>
    <r>
      <rPr>
        <vertAlign val="subscript"/>
        <sz val="11"/>
        <color theme="1"/>
        <rFont val="Calibri"/>
        <family val="2"/>
        <scheme val="minor"/>
      </rPr>
      <t>dwR</t>
    </r>
  </si>
  <si>
    <r>
      <t>ThL</t>
    </r>
    <r>
      <rPr>
        <vertAlign val="subscript"/>
        <sz val="11"/>
        <color theme="1"/>
        <rFont val="Calibri"/>
        <family val="2"/>
        <scheme val="minor"/>
      </rPr>
      <t>upR</t>
    </r>
  </si>
  <si>
    <r>
      <t>SNR</t>
    </r>
    <r>
      <rPr>
        <vertAlign val="subscript"/>
        <sz val="11"/>
        <color theme="1"/>
        <rFont val="Calibri"/>
        <family val="2"/>
        <scheme val="minor"/>
      </rPr>
      <t>mt</t>
    </r>
  </si>
  <si>
    <r>
      <t>SNR</t>
    </r>
    <r>
      <rPr>
        <vertAlign val="subscript"/>
        <sz val="11"/>
        <color theme="1"/>
        <rFont val="Calibri"/>
        <family val="2"/>
        <scheme val="minor"/>
      </rPr>
      <t>MT</t>
    </r>
  </si>
  <si>
    <t>Required S/N for RG Recovery</t>
  </si>
  <si>
    <t>MODULATION PARAMETERS</t>
  </si>
  <si>
    <t>Up Carrier Modulation Loss</t>
  </si>
  <si>
    <t>Only for PM Modulation</t>
  </si>
  <si>
    <t>PM</t>
  </si>
  <si>
    <t>TC Carrier PM m/i</t>
  </si>
  <si>
    <t>RG Minor Tone m/i (up)</t>
  </si>
  <si>
    <t>RG (Major) Tone m/i (up)</t>
  </si>
  <si>
    <t>TC Modulation Loss</t>
  </si>
  <si>
    <r>
      <t>X</t>
    </r>
    <r>
      <rPr>
        <vertAlign val="subscript"/>
        <sz val="11"/>
        <color theme="1"/>
        <rFont val="Calibri"/>
        <family val="2"/>
        <scheme val="minor"/>
      </rPr>
      <t>TC</t>
    </r>
  </si>
  <si>
    <t>RG Up Carrier Modulation Loss</t>
  </si>
  <si>
    <t>RG Major Tone Modulation Loss (up)</t>
  </si>
  <si>
    <t>RG Minor Tone Modulation Loss (up)</t>
  </si>
  <si>
    <t>Only for PM / FM Modulation</t>
  </si>
  <si>
    <t>TC Roll-off factor</t>
  </si>
  <si>
    <r>
      <t>a</t>
    </r>
    <r>
      <rPr>
        <vertAlign val="subscript"/>
        <sz val="11"/>
        <rFont val="Calibri"/>
        <family val="2"/>
        <scheme val="minor"/>
      </rPr>
      <t>TC</t>
    </r>
  </si>
  <si>
    <r>
      <t>(X</t>
    </r>
    <r>
      <rPr>
        <vertAlign val="subscript"/>
        <sz val="11"/>
        <color theme="1"/>
        <rFont val="Calibri"/>
        <family val="2"/>
        <scheme val="minor"/>
      </rPr>
      <t>upC</t>
    </r>
    <r>
      <rPr>
        <sz val="11"/>
        <color theme="1"/>
        <rFont val="Calibri"/>
        <family val="2"/>
        <scheme val="minor"/>
      </rPr>
      <t>)</t>
    </r>
    <r>
      <rPr>
        <vertAlign val="subscript"/>
        <sz val="11"/>
        <color theme="1"/>
        <rFont val="Calibri"/>
        <family val="2"/>
        <scheme val="minor"/>
      </rPr>
      <t>R</t>
    </r>
  </si>
  <si>
    <r>
      <t>(X</t>
    </r>
    <r>
      <rPr>
        <vertAlign val="subscript"/>
        <sz val="11"/>
        <color theme="1"/>
        <rFont val="Calibri"/>
        <family val="2"/>
        <scheme val="minor"/>
      </rPr>
      <t>mt</t>
    </r>
    <r>
      <rPr>
        <sz val="11"/>
        <color theme="1"/>
        <rFont val="Calibri"/>
        <family val="2"/>
        <scheme val="minor"/>
      </rPr>
      <t>)</t>
    </r>
    <r>
      <rPr>
        <vertAlign val="subscript"/>
        <sz val="11"/>
        <color theme="1"/>
        <rFont val="Calibri"/>
        <family val="2"/>
        <scheme val="minor"/>
      </rPr>
      <t>up</t>
    </r>
  </si>
  <si>
    <r>
      <t>(X</t>
    </r>
    <r>
      <rPr>
        <vertAlign val="subscript"/>
        <sz val="11"/>
        <color theme="1"/>
        <rFont val="Calibri"/>
        <family val="2"/>
        <scheme val="minor"/>
      </rPr>
      <t>MT</t>
    </r>
    <r>
      <rPr>
        <sz val="11"/>
        <color theme="1"/>
        <rFont val="Calibri"/>
        <family val="2"/>
        <scheme val="minor"/>
      </rPr>
      <t>)</t>
    </r>
    <r>
      <rPr>
        <vertAlign val="subscript"/>
        <sz val="11"/>
        <color theme="1"/>
        <rFont val="Calibri"/>
        <family val="2"/>
        <scheme val="minor"/>
      </rPr>
      <t>up</t>
    </r>
  </si>
  <si>
    <r>
      <t>m</t>
    </r>
    <r>
      <rPr>
        <vertAlign val="subscript"/>
        <sz val="11"/>
        <color theme="1"/>
        <rFont val="Calibri"/>
        <family val="2"/>
        <scheme val="minor"/>
      </rPr>
      <t>TC</t>
    </r>
  </si>
  <si>
    <r>
      <t>M</t>
    </r>
    <r>
      <rPr>
        <vertAlign val="subscript"/>
        <sz val="11"/>
        <color theme="1"/>
        <rFont val="Calibri"/>
        <family val="2"/>
        <scheme val="minor"/>
      </rPr>
      <t>up</t>
    </r>
  </si>
  <si>
    <r>
      <t>m</t>
    </r>
    <r>
      <rPr>
        <vertAlign val="subscript"/>
        <sz val="11"/>
        <color theme="1"/>
        <rFont val="Calibri"/>
        <family val="2"/>
        <scheme val="minor"/>
      </rPr>
      <t>up</t>
    </r>
  </si>
  <si>
    <t>Frequency Deviation (up)</t>
  </si>
  <si>
    <r>
      <t>∆f</t>
    </r>
    <r>
      <rPr>
        <vertAlign val="subscript"/>
        <sz val="10"/>
        <rFont val="Arial"/>
        <family val="2"/>
      </rPr>
      <t>up</t>
    </r>
  </si>
  <si>
    <t>kHz</t>
  </si>
  <si>
    <t>TC Subcarrier Frequency</t>
  </si>
  <si>
    <r>
      <t>f</t>
    </r>
    <r>
      <rPr>
        <vertAlign val="subscript"/>
        <sz val="11"/>
        <rFont val="Calibri"/>
        <family val="2"/>
        <scheme val="minor"/>
      </rPr>
      <t>TC</t>
    </r>
  </si>
  <si>
    <t>Only for PM / FM Modulation + Tone RG</t>
  </si>
  <si>
    <t>Only for Tone RG</t>
  </si>
  <si>
    <t>TM Carrier PM m/i</t>
  </si>
  <si>
    <r>
      <t>m</t>
    </r>
    <r>
      <rPr>
        <vertAlign val="subscript"/>
        <sz val="11"/>
        <color theme="1"/>
        <rFont val="Calibri"/>
        <family val="2"/>
        <scheme val="minor"/>
      </rPr>
      <t>TM</t>
    </r>
  </si>
  <si>
    <t>RG Tones m/i (dw)</t>
  </si>
  <si>
    <r>
      <t>m</t>
    </r>
    <r>
      <rPr>
        <vertAlign val="subscript"/>
        <sz val="11"/>
        <color theme="1"/>
        <rFont val="Calibri"/>
        <family val="2"/>
        <scheme val="minor"/>
      </rPr>
      <t>dw</t>
    </r>
  </si>
  <si>
    <t>TM Roll-off factor</t>
  </si>
  <si>
    <r>
      <t>a</t>
    </r>
    <r>
      <rPr>
        <vertAlign val="subscript"/>
        <sz val="10"/>
        <rFont val="Calibri"/>
        <family val="2"/>
        <scheme val="minor"/>
      </rPr>
      <t>TM</t>
    </r>
  </si>
  <si>
    <t>Frequency Deviation (dw)</t>
  </si>
  <si>
    <r>
      <t>∆f</t>
    </r>
    <r>
      <rPr>
        <vertAlign val="subscript"/>
        <sz val="10"/>
        <rFont val="Arial"/>
        <family val="2"/>
      </rPr>
      <t>dw</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</si>
  <si>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TC</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</si>
  <si>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TM</t>
    </r>
  </si>
  <si>
    <t>Uplink Modulation type</t>
  </si>
  <si>
    <t>Orbit type</t>
  </si>
  <si>
    <t>Downlink Modulation type</t>
  </si>
  <si>
    <t>Ranging type</t>
  </si>
  <si>
    <t>PCM Code type</t>
  </si>
  <si>
    <r>
      <t xml:space="preserve"> </t>
    </r>
    <r>
      <rPr>
        <sz val="11"/>
        <color theme="1"/>
        <rFont val="Wingdings 3"/>
        <family val="1"/>
        <charset val="2"/>
      </rPr>
      <t>9</t>
    </r>
    <r>
      <rPr>
        <sz val="11"/>
        <color theme="1"/>
        <rFont val="Calibri"/>
        <family val="2"/>
        <scheme val="minor"/>
      </rPr>
      <t xml:space="preserve">  Ranging Measurement Accuracy</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</si>
  <si>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Dw Carrier modulated by</t>
    </r>
  </si>
  <si>
    <r>
      <t xml:space="preserve"> </t>
    </r>
    <r>
      <rPr>
        <sz val="11"/>
        <color theme="1"/>
        <rFont val="Wingdings 3"/>
        <family val="1"/>
        <charset val="2"/>
      </rPr>
      <t>9</t>
    </r>
    <r>
      <rPr>
        <sz val="11"/>
        <color theme="1"/>
        <rFont val="Calibri"/>
        <family val="2"/>
      </rPr>
      <t xml:space="preserve">  </t>
    </r>
    <r>
      <rPr>
        <sz val="11"/>
        <color theme="1"/>
        <rFont val="Calibri"/>
        <family val="2"/>
        <scheme val="minor"/>
      </rPr>
      <t>Up Carrier modulated by</t>
    </r>
  </si>
  <si>
    <t>TM Coding</t>
  </si>
  <si>
    <t>BER Requirement</t>
  </si>
  <si>
    <t>RG Major Tone Frequency</t>
  </si>
  <si>
    <r>
      <t>f</t>
    </r>
    <r>
      <rPr>
        <vertAlign val="subscript"/>
        <sz val="11"/>
        <color theme="1"/>
        <rFont val="Calibri"/>
        <family val="2"/>
        <scheme val="minor"/>
      </rPr>
      <t>MT</t>
    </r>
  </si>
  <si>
    <t>RG Minor Tone Frequency</t>
  </si>
  <si>
    <r>
      <t>f</t>
    </r>
    <r>
      <rPr>
        <vertAlign val="subscript"/>
        <sz val="11"/>
        <color theme="1"/>
        <rFont val="Calibri"/>
        <family val="2"/>
        <scheme val="minor"/>
      </rPr>
      <t>mt</t>
    </r>
  </si>
  <si>
    <t>Atmospheric Loss (up)</t>
  </si>
  <si>
    <r>
      <t>(L</t>
    </r>
    <r>
      <rPr>
        <vertAlign val="subscript"/>
        <sz val="11"/>
        <color theme="1"/>
        <rFont val="Calibri"/>
        <family val="2"/>
        <scheme val="minor"/>
      </rPr>
      <t>atm</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</si>
  <si>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atm</t>
    </r>
    <r>
      <rPr>
        <sz val="11"/>
        <color theme="1"/>
        <rFont val="Calibri"/>
        <family val="2"/>
        <scheme val="minor"/>
      </rPr>
      <t>)</t>
    </r>
    <r>
      <rPr>
        <vertAlign val="subscript"/>
        <sz val="11"/>
        <color theme="1"/>
        <rFont val="Calibri"/>
        <family val="2"/>
        <scheme val="minor"/>
      </rPr>
      <t>dw</t>
    </r>
  </si>
  <si>
    <t>ORB</t>
  </si>
  <si>
    <t>MOD1</t>
  </si>
  <si>
    <t>MODU</t>
  </si>
  <si>
    <t>MOD2</t>
  </si>
  <si>
    <t>MODD</t>
  </si>
  <si>
    <t>MOD3</t>
  </si>
  <si>
    <t>MOD4</t>
  </si>
  <si>
    <t>MOD5</t>
  </si>
  <si>
    <t>MOD6</t>
  </si>
  <si>
    <t>MOD7</t>
  </si>
  <si>
    <t>MOD8</t>
  </si>
  <si>
    <t>Max Slant Range</t>
  </si>
  <si>
    <t>(TC) Up Carrier Modulation Loss</t>
  </si>
  <si>
    <r>
      <t>(X</t>
    </r>
    <r>
      <rPr>
        <vertAlign val="subscript"/>
        <sz val="11"/>
        <color theme="1"/>
        <rFont val="Calibri"/>
        <family val="2"/>
        <scheme val="minor"/>
      </rPr>
      <t>upC</t>
    </r>
    <r>
      <rPr>
        <sz val="11"/>
        <color theme="1"/>
        <rFont val="Calibri"/>
        <family val="2"/>
        <scheme val="minor"/>
      </rPr>
      <t>)</t>
    </r>
    <r>
      <rPr>
        <vertAlign val="subscript"/>
        <sz val="11"/>
        <color theme="1"/>
        <rFont val="Calibri"/>
        <family val="2"/>
        <scheme val="minor"/>
      </rPr>
      <t>C</t>
    </r>
  </si>
  <si>
    <t>UPLINK OUTPUT TABLE</t>
  </si>
  <si>
    <t>UPLINK BASIC</t>
  </si>
  <si>
    <t>Mean</t>
  </si>
  <si>
    <t>Distr</t>
  </si>
  <si>
    <t>Þ</t>
  </si>
  <si>
    <t>Uplink Wavelegth</t>
  </si>
  <si>
    <r>
      <t>l</t>
    </r>
    <r>
      <rPr>
        <vertAlign val="subscript"/>
        <sz val="11"/>
        <rFont val="Calibri"/>
        <family val="2"/>
        <scheme val="minor"/>
      </rPr>
      <t>up</t>
    </r>
  </si>
  <si>
    <r>
      <t>HPBW</t>
    </r>
    <r>
      <rPr>
        <vertAlign val="subscript"/>
        <sz val="11"/>
        <color theme="1"/>
        <rFont val="Calibri"/>
        <family val="2"/>
        <scheme val="minor"/>
      </rPr>
      <t>up</t>
    </r>
  </si>
  <si>
    <t>&gt;</t>
  </si>
  <si>
    <r>
      <t>EIRP</t>
    </r>
    <r>
      <rPr>
        <b/>
        <vertAlign val="subscript"/>
        <sz val="11"/>
        <color theme="1"/>
        <rFont val="Calibri"/>
        <family val="2"/>
        <scheme val="minor"/>
      </rPr>
      <t>G</t>
    </r>
  </si>
  <si>
    <t xml:space="preserve">Power flux density at SC in Free Space </t>
  </si>
  <si>
    <r>
      <rPr>
        <sz val="11"/>
        <color theme="1"/>
        <rFont val="Symbol"/>
        <family val="1"/>
        <charset val="2"/>
      </rPr>
      <t>(f</t>
    </r>
    <r>
      <rPr>
        <vertAlign val="subscript"/>
        <sz val="11"/>
        <color theme="1"/>
        <rFont val="Calibri"/>
        <family val="2"/>
        <scheme val="minor"/>
      </rPr>
      <t>f</t>
    </r>
    <r>
      <rPr>
        <sz val="11"/>
        <color theme="1"/>
        <rFont val="Calibri"/>
        <family val="2"/>
        <scheme val="minor"/>
      </rPr>
      <t>)</t>
    </r>
    <r>
      <rPr>
        <vertAlign val="subscript"/>
        <sz val="11"/>
        <color theme="1"/>
        <rFont val="Calibri"/>
        <family val="2"/>
        <scheme val="minor"/>
      </rPr>
      <t>S</t>
    </r>
  </si>
  <si>
    <r>
      <t>dBW/m</t>
    </r>
    <r>
      <rPr>
        <vertAlign val="superscript"/>
        <sz val="11"/>
        <color theme="1"/>
        <rFont val="Calibri"/>
        <family val="2"/>
        <scheme val="minor"/>
      </rPr>
      <t>2</t>
    </r>
  </si>
  <si>
    <t>Uplink Free Space Loss</t>
  </si>
  <si>
    <r>
      <t>L</t>
    </r>
    <r>
      <rPr>
        <vertAlign val="subscript"/>
        <sz val="11"/>
        <color theme="1"/>
        <rFont val="Calibri"/>
        <family val="2"/>
        <scheme val="minor"/>
      </rPr>
      <t>up</t>
    </r>
  </si>
  <si>
    <t>Uplink Total Propagation Loss</t>
  </si>
  <si>
    <r>
      <t>(L</t>
    </r>
    <r>
      <rPr>
        <vertAlign val="subscript"/>
        <sz val="11"/>
        <color theme="1"/>
        <rFont val="Calibri"/>
        <family val="2"/>
        <scheme val="minor"/>
      </rPr>
      <t>TOT</t>
    </r>
    <r>
      <rPr>
        <sz val="11"/>
        <color theme="1"/>
        <rFont val="Calibri"/>
        <family val="2"/>
        <scheme val="minor"/>
      </rPr>
      <t>)</t>
    </r>
    <r>
      <rPr>
        <vertAlign val="subscript"/>
        <sz val="11"/>
        <color theme="1"/>
        <rFont val="Calibri"/>
        <family val="2"/>
        <scheme val="minor"/>
      </rPr>
      <t>up</t>
    </r>
  </si>
  <si>
    <r>
      <rPr>
        <sz val="11"/>
        <color theme="1"/>
        <rFont val="Symbol"/>
        <family val="1"/>
        <charset val="2"/>
      </rPr>
      <t>f</t>
    </r>
    <r>
      <rPr>
        <vertAlign val="subscript"/>
        <sz val="11"/>
        <color theme="1"/>
        <rFont val="Calibri"/>
        <family val="2"/>
        <scheme val="minor"/>
      </rPr>
      <t>S</t>
    </r>
  </si>
  <si>
    <t>&gt;&gt;&gt;</t>
  </si>
  <si>
    <r>
      <t>(S/N</t>
    </r>
    <r>
      <rPr>
        <b/>
        <vertAlign val="subscript"/>
        <sz val="11"/>
        <color theme="1"/>
        <rFont val="Calibri"/>
        <family val="2"/>
        <scheme val="minor"/>
      </rPr>
      <t>0</t>
    </r>
    <r>
      <rPr>
        <b/>
        <sz val="11"/>
        <color theme="1"/>
        <rFont val="Calibri"/>
        <family val="2"/>
        <scheme val="minor"/>
      </rPr>
      <t>)</t>
    </r>
    <r>
      <rPr>
        <b/>
        <vertAlign val="subscript"/>
        <sz val="11"/>
        <color theme="1"/>
        <rFont val="Calibri"/>
        <family val="2"/>
        <scheme val="minor"/>
      </rPr>
      <t>S</t>
    </r>
  </si>
  <si>
    <t>Up Carrier Suppression Loss - TC</t>
  </si>
  <si>
    <t>Due to TC (Parzialization)</t>
  </si>
  <si>
    <t>Up Carrier Suppression Loss - RG</t>
  </si>
  <si>
    <t>Due to RG (Parzialization)</t>
  </si>
  <si>
    <t>Up Carrier Suppression Loss</t>
  </si>
  <si>
    <t>Uplink C/N0</t>
  </si>
  <si>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S</t>
    </r>
  </si>
  <si>
    <t>dBHz</t>
  </si>
  <si>
    <t>Uplink C/N (SNR in the loop)</t>
  </si>
  <si>
    <r>
      <t>(C/N</t>
    </r>
    <r>
      <rPr>
        <sz val="11"/>
        <color theme="1"/>
        <rFont val="Calibri"/>
        <family val="2"/>
        <scheme val="minor"/>
      </rPr>
      <t>)</t>
    </r>
    <r>
      <rPr>
        <vertAlign val="subscript"/>
        <sz val="11"/>
        <color theme="1"/>
        <rFont val="Calibri"/>
        <family val="2"/>
        <scheme val="minor"/>
      </rPr>
      <t>S</t>
    </r>
  </si>
  <si>
    <t>Required C/N0 at SC for Up Carrier Acquisition</t>
  </si>
  <si>
    <r>
      <t>(M</t>
    </r>
    <r>
      <rPr>
        <b/>
        <vertAlign val="subscript"/>
        <sz val="11"/>
        <color theme="1"/>
        <rFont val="Calibri"/>
        <family val="2"/>
        <scheme val="minor"/>
      </rPr>
      <t>upC</t>
    </r>
    <r>
      <rPr>
        <b/>
        <sz val="11"/>
        <color theme="1"/>
        <rFont val="Calibri"/>
        <family val="2"/>
        <scheme val="minor"/>
      </rPr>
      <t>)</t>
    </r>
    <r>
      <rPr>
        <b/>
        <vertAlign val="subscript"/>
        <sz val="11"/>
        <color theme="1"/>
        <rFont val="Calibri"/>
        <family val="2"/>
        <scheme val="minor"/>
      </rPr>
      <t>C</t>
    </r>
  </si>
  <si>
    <t>Nom Margin - Worst case RSS</t>
  </si>
  <si>
    <t>TELECOMMAND RECOVERY</t>
  </si>
  <si>
    <t>Due to Carrier (Parzialization)</t>
  </si>
  <si>
    <t>Telecommand S/N0</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</si>
  <si>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TC</t>
    </r>
  </si>
  <si>
    <t>TC Bit Rate</t>
  </si>
  <si>
    <t>Telecommand Eb/N0 (SNR in the loop)</t>
  </si>
  <si>
    <r>
      <t>(E</t>
    </r>
    <r>
      <rPr>
        <vertAlign val="subscript"/>
        <sz val="11"/>
        <color theme="1"/>
        <rFont val="Calibri"/>
        <family val="2"/>
        <scheme val="minor"/>
      </rPr>
      <t>b</t>
    </r>
    <r>
      <rPr>
        <sz val="11"/>
        <color theme="1"/>
        <rFont val="Calibri"/>
        <family val="2"/>
        <scheme val="minor"/>
      </rPr>
      <t>/N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TC</t>
    </r>
  </si>
  <si>
    <t>Required C/N0 at SC for TC Acquisition</t>
  </si>
  <si>
    <r>
      <t>M</t>
    </r>
    <r>
      <rPr>
        <b/>
        <vertAlign val="subscript"/>
        <sz val="11"/>
        <color theme="1"/>
        <rFont val="Calibri"/>
        <family val="2"/>
        <scheme val="minor"/>
      </rPr>
      <t>TC</t>
    </r>
  </si>
  <si>
    <t>RANGING CARRIER RECOVERY</t>
  </si>
  <si>
    <t>Uplink C/N0 (RG)</t>
  </si>
  <si>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R</t>
    </r>
  </si>
  <si>
    <r>
      <t>(C/N)</t>
    </r>
    <r>
      <rPr>
        <vertAlign val="subscript"/>
        <sz val="11"/>
        <color theme="1"/>
        <rFont val="Calibri"/>
        <family val="2"/>
        <scheme val="minor"/>
      </rPr>
      <t>R</t>
    </r>
  </si>
  <si>
    <t>Required C/N0 at SC for RG Carrier Acquisition</t>
  </si>
  <si>
    <r>
      <t>(M</t>
    </r>
    <r>
      <rPr>
        <b/>
        <vertAlign val="subscript"/>
        <sz val="11"/>
        <color theme="1"/>
        <rFont val="Calibri"/>
        <family val="2"/>
        <scheme val="minor"/>
      </rPr>
      <t>upC</t>
    </r>
    <r>
      <rPr>
        <b/>
        <sz val="11"/>
        <color theme="1"/>
        <rFont val="Calibri"/>
        <family val="2"/>
        <scheme val="minor"/>
      </rPr>
      <t>)</t>
    </r>
    <r>
      <rPr>
        <b/>
        <vertAlign val="subscript"/>
        <sz val="11"/>
        <color theme="1"/>
        <rFont val="Calibri"/>
        <family val="2"/>
        <scheme val="minor"/>
      </rPr>
      <t>R</t>
    </r>
  </si>
  <si>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MT</t>
    </r>
  </si>
  <si>
    <t>RG Up Effective Loop Bandwidth (2BL)</t>
  </si>
  <si>
    <r>
      <t>(S/N)</t>
    </r>
    <r>
      <rPr>
        <b/>
        <vertAlign val="subscript"/>
        <sz val="11"/>
        <color theme="1"/>
        <rFont val="Calibri"/>
        <family val="2"/>
        <scheme val="minor"/>
      </rPr>
      <t>MT</t>
    </r>
  </si>
  <si>
    <r>
      <t>(S/N)</t>
    </r>
    <r>
      <rPr>
        <vertAlign val="subscript"/>
        <sz val="11"/>
        <color theme="1"/>
        <rFont val="Calibri"/>
        <family val="2"/>
        <scheme val="minor"/>
      </rPr>
      <t>tot</t>
    </r>
  </si>
  <si>
    <t>UPLINK CARRIER RECOVERY</t>
  </si>
  <si>
    <t>&gt;&gt;</t>
  </si>
  <si>
    <t>MARGIN for RG Carrier Acquisition</t>
  </si>
  <si>
    <t>DOWNLINK OUTPUT TABLE</t>
  </si>
  <si>
    <t>DOWNLINK BASIC</t>
  </si>
  <si>
    <t>Downlink Wavelegth</t>
  </si>
  <si>
    <t xml:space="preserve">Power flux density at GS in Free Space </t>
  </si>
  <si>
    <t>Downlink Free Space Loss</t>
  </si>
  <si>
    <t>Atmospheric Loss (dw)</t>
  </si>
  <si>
    <t>Downlink Total Propagation Loss</t>
  </si>
  <si>
    <r>
      <rPr>
        <sz val="11"/>
        <color theme="1"/>
        <rFont val="Symbol"/>
        <family val="1"/>
        <charset val="2"/>
      </rPr>
      <t>(f</t>
    </r>
    <r>
      <rPr>
        <vertAlign val="subscript"/>
        <sz val="11"/>
        <color theme="1"/>
        <rFont val="Calibri"/>
        <family val="2"/>
        <scheme val="minor"/>
      </rPr>
      <t>f</t>
    </r>
    <r>
      <rPr>
        <sz val="11"/>
        <color theme="1"/>
        <rFont val="Calibri"/>
        <family val="2"/>
        <scheme val="minor"/>
      </rPr>
      <t>)</t>
    </r>
    <r>
      <rPr>
        <vertAlign val="subscript"/>
        <sz val="11"/>
        <color theme="1"/>
        <rFont val="Calibri"/>
        <family val="2"/>
        <scheme val="minor"/>
      </rPr>
      <t>G</t>
    </r>
  </si>
  <si>
    <r>
      <t>(S/N</t>
    </r>
    <r>
      <rPr>
        <b/>
        <vertAlign val="subscript"/>
        <sz val="11"/>
        <color theme="1"/>
        <rFont val="Calibri"/>
        <family val="2"/>
        <scheme val="minor"/>
      </rPr>
      <t>0</t>
    </r>
    <r>
      <rPr>
        <b/>
        <sz val="11"/>
        <color theme="1"/>
        <rFont val="Calibri"/>
        <family val="2"/>
        <scheme val="minor"/>
      </rPr>
      <t>)</t>
    </r>
    <r>
      <rPr>
        <b/>
        <vertAlign val="subscript"/>
        <sz val="11"/>
        <color theme="1"/>
        <rFont val="Calibri"/>
        <family val="2"/>
        <scheme val="minor"/>
      </rPr>
      <t>G</t>
    </r>
  </si>
  <si>
    <r>
      <t>(L</t>
    </r>
    <r>
      <rPr>
        <vertAlign val="subscript"/>
        <sz val="11"/>
        <color theme="1"/>
        <rFont val="Calibri"/>
        <family val="2"/>
        <scheme val="minor"/>
      </rPr>
      <t>TOT</t>
    </r>
    <r>
      <rPr>
        <sz val="11"/>
        <color theme="1"/>
        <rFont val="Calibri"/>
        <family val="2"/>
        <scheme val="minor"/>
      </rPr>
      <t>)</t>
    </r>
    <r>
      <rPr>
        <vertAlign val="subscript"/>
        <sz val="11"/>
        <color theme="1"/>
        <rFont val="Calibri"/>
        <family val="2"/>
        <scheme val="minor"/>
      </rPr>
      <t>dw</t>
    </r>
  </si>
  <si>
    <r>
      <t>L</t>
    </r>
    <r>
      <rPr>
        <vertAlign val="subscript"/>
        <sz val="11"/>
        <color theme="1"/>
        <rFont val="Calibri"/>
        <family val="2"/>
        <scheme val="minor"/>
      </rPr>
      <t>dw</t>
    </r>
  </si>
  <si>
    <r>
      <t>HPBW</t>
    </r>
    <r>
      <rPr>
        <vertAlign val="subscript"/>
        <sz val="11"/>
        <color theme="1"/>
        <rFont val="Calibri"/>
        <family val="2"/>
        <scheme val="minor"/>
      </rPr>
      <t>dw</t>
    </r>
  </si>
  <si>
    <r>
      <t>l</t>
    </r>
    <r>
      <rPr>
        <vertAlign val="subscript"/>
        <sz val="11"/>
        <rFont val="Calibri"/>
        <family val="2"/>
        <scheme val="minor"/>
      </rPr>
      <t>dw</t>
    </r>
  </si>
  <si>
    <r>
      <t>f</t>
    </r>
    <r>
      <rPr>
        <vertAlign val="subscript"/>
        <sz val="11"/>
        <color theme="1"/>
        <rFont val="Calibri"/>
        <family val="2"/>
        <scheme val="minor"/>
      </rPr>
      <t>G</t>
    </r>
  </si>
  <si>
    <r>
      <t>(X</t>
    </r>
    <r>
      <rPr>
        <vertAlign val="subscript"/>
        <sz val="11"/>
        <color theme="1"/>
        <rFont val="Calibri"/>
        <family val="2"/>
        <scheme val="minor"/>
      </rPr>
      <t>dwC</t>
    </r>
    <r>
      <rPr>
        <sz val="11"/>
        <color theme="1"/>
        <rFont val="Calibri"/>
        <family val="2"/>
        <scheme val="minor"/>
      </rPr>
      <t>)</t>
    </r>
    <r>
      <rPr>
        <vertAlign val="subscript"/>
        <sz val="11"/>
        <color theme="1"/>
        <rFont val="Calibri"/>
        <family val="2"/>
        <scheme val="minor"/>
      </rPr>
      <t>M</t>
    </r>
  </si>
  <si>
    <t>DOWNLINK CARRIER RECOVERY</t>
  </si>
  <si>
    <t>Due to Noise (Parzialization)</t>
  </si>
  <si>
    <t>Due to TC Echo in dw (Parzialization)</t>
  </si>
  <si>
    <t>Downlink C/N0</t>
  </si>
  <si>
    <t>Downlink C/N (SNR in the loop)</t>
  </si>
  <si>
    <t>Dw Carrier Suppression Loss - TM</t>
  </si>
  <si>
    <t>Dw Carrier Suppression Loss - RG</t>
  </si>
  <si>
    <t>Dw Carrier Suppression Loss - TC Echo</t>
  </si>
  <si>
    <t>Dw Carrier Suppression Loss - Noise</t>
  </si>
  <si>
    <t>Required C/N0 at GS for Dw Carrier Acquisition</t>
  </si>
  <si>
    <t>TELEMETRY RECOVERY</t>
  </si>
  <si>
    <t>Required RG (Major) Tone Loop SNR</t>
  </si>
  <si>
    <t>Required RG Minor Tone Loop SNR</t>
  </si>
  <si>
    <r>
      <t>(S/N)</t>
    </r>
    <r>
      <rPr>
        <vertAlign val="subscript"/>
        <sz val="11"/>
        <color theme="1"/>
        <rFont val="Calibri"/>
        <family val="2"/>
        <scheme val="minor"/>
      </rPr>
      <t>MT</t>
    </r>
  </si>
  <si>
    <t>TC Modulation Loss - RG</t>
  </si>
  <si>
    <t>TC Modulation Loss - Carrier</t>
  </si>
  <si>
    <r>
      <t>(X</t>
    </r>
    <r>
      <rPr>
        <vertAlign val="subscript"/>
        <sz val="11"/>
        <color theme="1"/>
        <rFont val="Calibri"/>
        <family val="2"/>
        <scheme val="minor"/>
      </rPr>
      <t>dwC</t>
    </r>
    <r>
      <rPr>
        <sz val="11"/>
        <color theme="1"/>
        <rFont val="Calibri"/>
        <family val="2"/>
        <scheme val="minor"/>
      </rPr>
      <t>)</t>
    </r>
    <r>
      <rPr>
        <vertAlign val="subscript"/>
        <sz val="11"/>
        <color theme="1"/>
        <rFont val="Calibri"/>
        <family val="2"/>
        <scheme val="minor"/>
      </rPr>
      <t>C</t>
    </r>
  </si>
  <si>
    <r>
      <t>(C/N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G</t>
    </r>
  </si>
  <si>
    <r>
      <t>(C/N)</t>
    </r>
    <r>
      <rPr>
        <vertAlign val="subscript"/>
        <sz val="11"/>
        <color theme="1"/>
        <rFont val="Calibri"/>
        <family val="2"/>
        <scheme val="minor"/>
      </rPr>
      <t>G</t>
    </r>
  </si>
  <si>
    <r>
      <t>(M</t>
    </r>
    <r>
      <rPr>
        <b/>
        <vertAlign val="subscript"/>
        <sz val="11"/>
        <color theme="1"/>
        <rFont val="Calibri"/>
        <family val="2"/>
        <scheme val="minor"/>
      </rPr>
      <t>dwC</t>
    </r>
    <r>
      <rPr>
        <b/>
        <sz val="11"/>
        <color theme="1"/>
        <rFont val="Calibri"/>
        <family val="2"/>
        <scheme val="minor"/>
      </rPr>
      <t>)</t>
    </r>
    <r>
      <rPr>
        <b/>
        <vertAlign val="subscript"/>
        <sz val="11"/>
        <color theme="1"/>
        <rFont val="Calibri"/>
        <family val="2"/>
        <scheme val="minor"/>
      </rPr>
      <t>C</t>
    </r>
  </si>
  <si>
    <t>TM Modulation Loss - Carrier</t>
  </si>
  <si>
    <t>TM Modulation Loss - RG</t>
  </si>
  <si>
    <t>TM Modulation Loss - TC Echo</t>
  </si>
  <si>
    <t>TM Modulation Loss - Noise</t>
  </si>
  <si>
    <r>
      <t>X</t>
    </r>
    <r>
      <rPr>
        <vertAlign val="subscript"/>
        <sz val="11"/>
        <color theme="1"/>
        <rFont val="Calibri"/>
        <family val="2"/>
        <scheme val="minor"/>
      </rPr>
      <t>TM</t>
    </r>
  </si>
  <si>
    <t>Telemetry S/N0</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</si>
  <si>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TM</t>
    </r>
  </si>
  <si>
    <t>TM Bit Rate</t>
  </si>
  <si>
    <t>Telemetry Eb/N0 (SNR in the loop)</t>
  </si>
  <si>
    <r>
      <t>(E</t>
    </r>
    <r>
      <rPr>
        <vertAlign val="subscript"/>
        <sz val="11"/>
        <color theme="1"/>
        <rFont val="Calibri"/>
        <family val="2"/>
        <scheme val="minor"/>
      </rPr>
      <t>b</t>
    </r>
    <r>
      <rPr>
        <sz val="11"/>
        <color theme="1"/>
        <rFont val="Calibri"/>
        <family val="2"/>
        <scheme val="minor"/>
      </rPr>
      <t>/N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TM</t>
    </r>
  </si>
  <si>
    <t>Required C/N0 at GS for TM Acquisition</t>
  </si>
  <si>
    <r>
      <t>M</t>
    </r>
    <r>
      <rPr>
        <b/>
        <vertAlign val="subscript"/>
        <sz val="11"/>
        <color theme="1"/>
        <rFont val="Calibri"/>
        <family val="2"/>
        <scheme val="minor"/>
      </rPr>
      <t>TM</t>
    </r>
  </si>
  <si>
    <t>RG Dw Effective Loop Bandwidth (2BL)</t>
  </si>
  <si>
    <r>
      <t>(M</t>
    </r>
    <r>
      <rPr>
        <b/>
        <vertAlign val="subscript"/>
        <sz val="11"/>
        <color theme="1"/>
        <rFont val="Calibri"/>
        <family val="2"/>
        <scheme val="minor"/>
      </rPr>
      <t>MT</t>
    </r>
    <r>
      <rPr>
        <b/>
        <sz val="11"/>
        <color theme="1"/>
        <rFont val="Calibri"/>
        <family val="2"/>
        <scheme val="minor"/>
      </rPr>
      <t>)</t>
    </r>
    <r>
      <rPr>
        <b/>
        <vertAlign val="subscript"/>
        <sz val="11"/>
        <color theme="1"/>
        <rFont val="Calibri"/>
        <family val="2"/>
        <scheme val="minor"/>
      </rPr>
      <t>R</t>
    </r>
  </si>
  <si>
    <t>RG Code m/i  (meas. phase)</t>
  </si>
  <si>
    <r>
      <t>q</t>
    </r>
    <r>
      <rPr>
        <vertAlign val="subscript"/>
        <sz val="9"/>
        <rFont val="Arial"/>
        <family val="2"/>
      </rPr>
      <t>m</t>
    </r>
  </si>
  <si>
    <t>RG meas. accuracy requirement</t>
  </si>
  <si>
    <r>
      <t>s</t>
    </r>
    <r>
      <rPr>
        <vertAlign val="subscript"/>
        <sz val="10"/>
        <rFont val="Arial"/>
        <family val="2"/>
      </rPr>
      <t>R</t>
    </r>
  </si>
  <si>
    <t>RG (Mj) Tone Modulation Loss (up) - Carrier</t>
  </si>
  <si>
    <t>RG (Mj) Tone Modulation Loss (up) - TC</t>
  </si>
  <si>
    <t>Ranging (Mj) Tone S/N0 (up)</t>
  </si>
  <si>
    <t>RG (Mj) Tone SNR in RG video-BW (up)</t>
  </si>
  <si>
    <t>RG (Mn) Tone SNR in RG video-BW (up)</t>
  </si>
  <si>
    <t>RG (Mj) Tone Modulation Loss (dw) - Carrier</t>
  </si>
  <si>
    <t>RG (Mj) Tone Modulation Loss (dw) - TC Echo</t>
  </si>
  <si>
    <t>RG (Mj) Tone Modulation Loss (dw) - Noise</t>
  </si>
  <si>
    <t>Ranging (Mj) Tone S/N0 (dw)</t>
  </si>
  <si>
    <t>RG (Mj) Tone SNR in RG video-BW (dw)</t>
  </si>
  <si>
    <t>Required RG (Mj) Tone Loop SNR</t>
  </si>
  <si>
    <t>RANGING (MAJOR) TONE RECOVERY (DW)</t>
  </si>
  <si>
    <t>RANGING (MAJOR) TONE RECOVERY (UP)</t>
  </si>
  <si>
    <t>Tag</t>
  </si>
  <si>
    <r>
      <t>(S/N)</t>
    </r>
    <r>
      <rPr>
        <vertAlign val="subscript"/>
        <sz val="11"/>
        <color theme="1"/>
        <rFont val="Calibri"/>
        <family val="2"/>
        <scheme val="minor"/>
      </rPr>
      <t>mt</t>
    </r>
  </si>
  <si>
    <t>Tone RG suitable for TC+RG separately</t>
  </si>
  <si>
    <t>G/S Transmitted Power</t>
  </si>
  <si>
    <t>G/S Antenna Diameter</t>
  </si>
  <si>
    <t>G/S Antenna Tx Efficiency</t>
  </si>
  <si>
    <t>G/S Antenna Rx Efficiency</t>
  </si>
  <si>
    <t>G/S Axial Ratio</t>
  </si>
  <si>
    <t>G/S Crosspolar Discrimination</t>
  </si>
  <si>
    <t>G/S Transmission Loss</t>
  </si>
  <si>
    <t>G/S Tx Chain Loss</t>
  </si>
  <si>
    <t>G/S Tx Antenna Loss</t>
  </si>
  <si>
    <t>G/S Antenna Tx Gain</t>
  </si>
  <si>
    <t>G/S EIRP</t>
  </si>
  <si>
    <t>G/S Rx Antenna G/T</t>
  </si>
  <si>
    <t>G/S Antenna Rx Gain</t>
  </si>
  <si>
    <t>G/S System Noise Temperature</t>
  </si>
  <si>
    <t>G/S Antenna Noise Temperature</t>
  </si>
  <si>
    <t>G/S Rx Noise Temperature</t>
  </si>
  <si>
    <t>G/S Rx Noise Figure</t>
  </si>
  <si>
    <t>G/S Rx Chain Loss</t>
  </si>
  <si>
    <t>S/C EIRP</t>
  </si>
  <si>
    <t>S/C Transmitted Power</t>
  </si>
  <si>
    <t>S/C Transmission Loss</t>
  </si>
  <si>
    <t>S/C Tx Insertion Loss</t>
  </si>
  <si>
    <t>S/C Tx Reflection Loss</t>
  </si>
  <si>
    <t>S/C Antenna Tx Gain</t>
  </si>
  <si>
    <t>S/C Rx Antenna G/T</t>
  </si>
  <si>
    <t>S/C Antenna Rx Gain</t>
  </si>
  <si>
    <t>S/C System Noise Temperature</t>
  </si>
  <si>
    <t>S/C Antenna Noise Temperature</t>
  </si>
  <si>
    <t>S/C Rx Noise Temperature</t>
  </si>
  <si>
    <t>S/C Rx cable Attenuation</t>
  </si>
  <si>
    <t>S/C Rx cable assembly physical Temperature</t>
  </si>
  <si>
    <t>S/C DX Attenuation</t>
  </si>
  <si>
    <t>S/C DX physical Temperature</t>
  </si>
  <si>
    <t>S/C Rx Noise Figure</t>
  </si>
  <si>
    <t>S/C Rx Reflection Loss</t>
  </si>
  <si>
    <t>G/S Antenna Pointing Accuracy</t>
  </si>
  <si>
    <t>G/S Antenna Elevation Angle</t>
  </si>
  <si>
    <t>G/S PLL Bandwidth</t>
  </si>
  <si>
    <t>G/S PLL Acquisition treshold (C/N)</t>
  </si>
  <si>
    <t>G/S TM Demodulation treshold</t>
  </si>
  <si>
    <t>S/C PLL Bandwidth</t>
  </si>
  <si>
    <t>S/C PLL Acquisition Treshold</t>
  </si>
  <si>
    <t xml:space="preserve">S/C TC Demodulation Treshold </t>
  </si>
  <si>
    <t>G/S TRANSMITTING CHANNEL</t>
  </si>
  <si>
    <t>G/S RECEIVING CHANNEL</t>
  </si>
  <si>
    <t>S/C TRANSMITTING CHANNEL</t>
  </si>
  <si>
    <t>S/C RECEIVING CHANNEL</t>
  </si>
  <si>
    <t>To be included for LEO / MEO / LEOP</t>
  </si>
  <si>
    <t>EARTH-TO-SPACE PATH</t>
  </si>
  <si>
    <t>rad pk</t>
  </si>
  <si>
    <t>For PM Modulation</t>
  </si>
  <si>
    <t>Effective back TC m/i</t>
  </si>
  <si>
    <t>Effective RG Major Tone m/i (dw)</t>
  </si>
  <si>
    <t>Effective RG Minor Tone m/i (dw)</t>
  </si>
  <si>
    <t>Effective Noise m/i</t>
  </si>
  <si>
    <t>RG Major Tone m/i (up)</t>
  </si>
  <si>
    <r>
      <rPr>
        <sz val="11"/>
        <color theme="1"/>
        <rFont val="Symbol"/>
        <family val="1"/>
        <charset val="2"/>
      </rPr>
      <t>m</t>
    </r>
    <r>
      <rPr>
        <vertAlign val="subscript"/>
        <sz val="11"/>
        <color theme="1"/>
        <rFont val="Calibri"/>
        <family val="2"/>
        <scheme val="minor"/>
      </rPr>
      <t>MT</t>
    </r>
  </si>
  <si>
    <r>
      <rPr>
        <sz val="11"/>
        <color theme="1"/>
        <rFont val="Symbol"/>
        <family val="1"/>
        <charset val="2"/>
      </rPr>
      <t>m</t>
    </r>
    <r>
      <rPr>
        <vertAlign val="subscript"/>
        <sz val="11"/>
        <color theme="1"/>
        <rFont val="Calibri"/>
        <family val="2"/>
        <scheme val="minor"/>
      </rPr>
      <t>mt</t>
    </r>
  </si>
  <si>
    <r>
      <rPr>
        <sz val="11"/>
        <color theme="1"/>
        <rFont val="Symbol"/>
        <family val="1"/>
        <charset val="2"/>
      </rPr>
      <t>m</t>
    </r>
    <r>
      <rPr>
        <vertAlign val="subscript"/>
        <sz val="11"/>
        <color theme="1"/>
        <rFont val="Calibri"/>
        <family val="2"/>
        <scheme val="minor"/>
      </rPr>
      <t>TC</t>
    </r>
  </si>
  <si>
    <r>
      <rPr>
        <sz val="11"/>
        <color theme="1"/>
        <rFont val="Symbol"/>
        <family val="1"/>
        <charset val="2"/>
      </rPr>
      <t>m</t>
    </r>
    <r>
      <rPr>
        <vertAlign val="subscript"/>
        <sz val="11"/>
        <color theme="1"/>
        <rFont val="Calibri"/>
        <family val="2"/>
        <scheme val="minor"/>
      </rPr>
      <t>N</t>
    </r>
  </si>
  <si>
    <t>UP
CAR</t>
  </si>
  <si>
    <t>TC</t>
  </si>
  <si>
    <t>RG
UP</t>
  </si>
  <si>
    <t>DW
CAR</t>
  </si>
  <si>
    <t>TM</t>
  </si>
  <si>
    <t>RG
DW</t>
  </si>
  <si>
    <t>RG
FRQ</t>
  </si>
  <si>
    <t>RG
ACC</t>
  </si>
  <si>
    <t>G/S Half Power Beamwidth (up)</t>
  </si>
  <si>
    <t>S/C PLL Bandwidth (2BL)</t>
  </si>
  <si>
    <t>S/C TC Demodulation Treshold</t>
  </si>
  <si>
    <t>RANGING MINOR TONE RECOVERY (DW)</t>
  </si>
  <si>
    <t>Req. C/N0 at GS for RG (Mj) Tone Acquisition</t>
  </si>
  <si>
    <t>Ranging Mn Tone S/N0 (dw)</t>
  </si>
  <si>
    <t>RG Mn Tone SNR in RG video-BW (dw)</t>
  </si>
  <si>
    <t>Required RG Mn Tone Loop SNR</t>
  </si>
  <si>
    <t>Req. C/N0 at GS for RG Mn Tone Acquisition</t>
  </si>
  <si>
    <r>
      <t>(S/N</t>
    </r>
    <r>
      <rPr>
        <vertAlign val="subscript"/>
        <sz val="11"/>
        <color theme="1"/>
        <rFont val="Calibri"/>
        <family val="2"/>
        <scheme val="minor"/>
      </rPr>
      <t>0</t>
    </r>
    <r>
      <rPr>
        <sz val="11"/>
        <color theme="1"/>
        <rFont val="Calibri"/>
        <family val="2"/>
        <scheme val="minor"/>
      </rPr>
      <t>)</t>
    </r>
    <r>
      <rPr>
        <vertAlign val="subscript"/>
        <sz val="11"/>
        <color theme="1"/>
        <rFont val="Calibri"/>
        <family val="2"/>
        <scheme val="minor"/>
      </rPr>
      <t>mt</t>
    </r>
  </si>
  <si>
    <r>
      <t>(M</t>
    </r>
    <r>
      <rPr>
        <b/>
        <vertAlign val="subscript"/>
        <sz val="11"/>
        <color theme="1"/>
        <rFont val="Calibri"/>
        <family val="2"/>
        <scheme val="minor"/>
      </rPr>
      <t>mt</t>
    </r>
    <r>
      <rPr>
        <b/>
        <sz val="11"/>
        <color theme="1"/>
        <rFont val="Calibri"/>
        <family val="2"/>
        <scheme val="minor"/>
      </rPr>
      <t>)</t>
    </r>
    <r>
      <rPr>
        <b/>
        <vertAlign val="subscript"/>
        <sz val="11"/>
        <color theme="1"/>
        <rFont val="Calibri"/>
        <family val="2"/>
        <scheme val="minor"/>
      </rPr>
      <t>R</t>
    </r>
  </si>
  <si>
    <t>RG Meas. Accuracy requirement</t>
  </si>
  <si>
    <t>RG Meas. Accuracy treshold</t>
  </si>
  <si>
    <r>
      <t>(XRG)</t>
    </r>
    <r>
      <rPr>
        <vertAlign val="subscript"/>
        <sz val="11"/>
        <color theme="1"/>
        <rFont val="Calibri"/>
        <family val="2"/>
        <scheme val="minor"/>
      </rPr>
      <t>acc</t>
    </r>
  </si>
  <si>
    <t>RG Code Modulation Loss</t>
  </si>
  <si>
    <t>Req. C/N0 at GS for RG Meas. Accuracy</t>
  </si>
  <si>
    <t>TM Demodulation Technical Loss</t>
  </si>
  <si>
    <r>
      <t>(S/N)</t>
    </r>
    <r>
      <rPr>
        <vertAlign val="subscript"/>
        <sz val="11"/>
        <color theme="1"/>
        <rFont val="Calibri"/>
        <family val="2"/>
        <scheme val="minor"/>
      </rPr>
      <t>acc</t>
    </r>
  </si>
  <si>
    <r>
      <t>(M</t>
    </r>
    <r>
      <rPr>
        <b/>
        <vertAlign val="subscript"/>
        <sz val="11"/>
        <color theme="1"/>
        <rFont val="Calibri"/>
        <family val="2"/>
        <scheme val="minor"/>
      </rPr>
      <t>acc</t>
    </r>
    <r>
      <rPr>
        <b/>
        <sz val="11"/>
        <color theme="1"/>
        <rFont val="Calibri"/>
        <family val="2"/>
        <scheme val="minor"/>
      </rPr>
      <t>)</t>
    </r>
    <r>
      <rPr>
        <b/>
        <vertAlign val="subscript"/>
        <sz val="11"/>
        <color theme="1"/>
        <rFont val="Calibri"/>
        <family val="2"/>
        <scheme val="minor"/>
      </rPr>
      <t>R</t>
    </r>
  </si>
  <si>
    <t>Adv Tol</t>
  </si>
  <si>
    <t>Fav Tol</t>
  </si>
  <si>
    <t>TRI</t>
  </si>
  <si>
    <t>UNI</t>
  </si>
  <si>
    <t>GAU</t>
  </si>
  <si>
    <t>RSS</t>
  </si>
  <si>
    <t>RANGING MEASUREMENT ACCURACY</t>
  </si>
  <si>
    <t>TRIANGULAR</t>
  </si>
  <si>
    <t>mean</t>
  </si>
  <si>
    <r>
      <rPr>
        <i/>
        <sz val="11"/>
        <color theme="1"/>
        <rFont val="Symbol"/>
        <family val="1"/>
        <charset val="2"/>
      </rPr>
      <t>s</t>
    </r>
    <r>
      <rPr>
        <vertAlign val="superscript"/>
        <sz val="11"/>
        <color theme="1"/>
        <rFont val="Calibri"/>
        <family val="2"/>
        <scheme val="minor"/>
      </rPr>
      <t>2</t>
    </r>
  </si>
  <si>
    <t>UNIFORM</t>
  </si>
  <si>
    <t>GAUSSIAN</t>
  </si>
  <si>
    <r>
      <t>f</t>
    </r>
    <r>
      <rPr>
        <vertAlign val="subscript"/>
        <sz val="11"/>
        <rFont val="Calibri"/>
        <family val="2"/>
        <scheme val="minor"/>
      </rPr>
      <t>dw</t>
    </r>
  </si>
  <si>
    <t>G/S Antenna Radome Loss</t>
  </si>
  <si>
    <t>G/S Half Power Beamwidth (dw)</t>
  </si>
  <si>
    <t>G/S PLL Bandwidth (2BL)</t>
  </si>
  <si>
    <t>G/S PLL Acquisition Treshold</t>
  </si>
  <si>
    <t>s2</t>
  </si>
  <si>
    <t>AT2</t>
  </si>
  <si>
    <t>3s</t>
  </si>
  <si>
    <t>Mean Margin - 3s</t>
  </si>
  <si>
    <t>LEO</t>
  </si>
  <si>
    <t>MEO</t>
  </si>
  <si>
    <t>LEOP</t>
  </si>
  <si>
    <t>VT(1/2)</t>
  </si>
  <si>
    <t>VT(2/3)</t>
  </si>
  <si>
    <t>VT(3/4)</t>
  </si>
  <si>
    <t>VT(5/6)</t>
  </si>
  <si>
    <t>VT(7/8)</t>
  </si>
  <si>
    <t>From G/S characteristics</t>
  </si>
  <si>
    <t>ITU-R 618</t>
  </si>
  <si>
    <t>From SGICD</t>
  </si>
  <si>
    <t>From S/C manufacturer</t>
  </si>
  <si>
    <t>From S/C manufacturer; Required C/N for Carrier Recovery</t>
  </si>
  <si>
    <t>From S/C manufacturer; Ranging Noise Bandwidth</t>
  </si>
  <si>
    <t>From PSK Modulation theory; Required Eb/N0 for TC Recovery</t>
  </si>
  <si>
    <t>From Coding theory; Required Eb/N0 for TM Recovery</t>
  </si>
  <si>
    <t>In case of RG Meas. Acc. or FM Modulation</t>
  </si>
  <si>
    <t>In case of FM Modulation with Tone RG</t>
  </si>
  <si>
    <t>Power flux density at SC (incl. Atm Loss)</t>
  </si>
  <si>
    <t>Power flux density at GS (incl. Atm Loss)</t>
  </si>
  <si>
    <t>Uplink S/N0 (Received at SC)</t>
  </si>
  <si>
    <t>Downlink S/N0 (Received at GS)</t>
  </si>
  <si>
    <t>Dw Carrier Suppression Loss (tot)</t>
  </si>
  <si>
    <t>Up Carrier Acquisition technical Loss (tot)</t>
  </si>
  <si>
    <t>TC Demodulation Technical Loss (tot)</t>
  </si>
  <si>
    <t>RG Carrier Suppression Loss (tot)</t>
  </si>
  <si>
    <t>RG (Mj) Tone Modulation Loss (up) (tot)</t>
  </si>
  <si>
    <t>SNR tot (MjT + MnT + TC)</t>
  </si>
  <si>
    <t>Calculated according to CCSDS-401</t>
  </si>
  <si>
    <t>Calculated from S/N0 and losses</t>
  </si>
  <si>
    <t>Calculated from C/N0 and 2BL</t>
  </si>
  <si>
    <t>Calculated from TC S/N0 and Bit Rate</t>
  </si>
  <si>
    <t>Calculated according to ECSS-50-05C
(&gt; 3 dB)</t>
  </si>
  <si>
    <t>Conversion Hz --&gt; dBHz</t>
  </si>
  <si>
    <t>TM Modulation Loss (tot)</t>
  </si>
  <si>
    <t>RG (Mj) Tone Modulation Loss (dw) (tot)</t>
  </si>
  <si>
    <t>RG Mn Tone Modulation Loss (dw) (tot)</t>
  </si>
  <si>
    <t>Calculated from TM S/N0 and Bit Rate</t>
  </si>
  <si>
    <t>Conversion bps --&gt; dBHz</t>
  </si>
  <si>
    <t>Calculated from MT S/N0 and 2BL</t>
  </si>
  <si>
    <t>Calculated from mt S/N0 and 2BL</t>
  </si>
  <si>
    <t>Viterbi</t>
  </si>
  <si>
    <t>COD</t>
  </si>
  <si>
    <t>to be calculated according to [CCSDS-401]</t>
  </si>
  <si>
    <t>to be calculated from S/No and losses</t>
  </si>
  <si>
    <t>Triangular</t>
  </si>
  <si>
    <t>to be calculated according to [ECSS-E-ST-50-05]</t>
  </si>
  <si>
    <t>RSS:</t>
  </si>
  <si>
    <t>3s:</t>
  </si>
  <si>
    <t>From Theory for PSK modulation</t>
  </si>
  <si>
    <t>Required Eb/No for 1e-5 BER</t>
  </si>
  <si>
    <t>to be calculated from TC S/No and bit rate</t>
  </si>
  <si>
    <t>Conversion</t>
  </si>
  <si>
    <t>TC Bit rate</t>
  </si>
  <si>
    <t>Telecommand S/No</t>
  </si>
  <si>
    <t>Telecommand acquisition</t>
  </si>
  <si>
    <r>
      <t>dBW/m</t>
    </r>
    <r>
      <rPr>
        <vertAlign val="superscript"/>
        <sz val="8"/>
        <rFont val="Century Gothic"/>
        <family val="2"/>
      </rPr>
      <t>2</t>
    </r>
  </si>
  <si>
    <t>to be calculated</t>
  </si>
  <si>
    <t>Uplink S/No</t>
  </si>
  <si>
    <t>-228.6 dBW/Hz/K</t>
  </si>
  <si>
    <t>W/Hz/K</t>
  </si>
  <si>
    <t>Boltzman's Constant</t>
  </si>
  <si>
    <t>Gaussian</t>
  </si>
  <si>
    <t>Crosspolar level --&gt; Axial ratio conversion</t>
  </si>
  <si>
    <t>Satellite</t>
  </si>
  <si>
    <t>Total losses</t>
  </si>
  <si>
    <t>Atmospheric Loss</t>
  </si>
  <si>
    <t>[ITU-R 618]</t>
  </si>
  <si>
    <t>Atmospheric model uncertainty</t>
  </si>
  <si>
    <t>Ionospehric Loss</t>
  </si>
  <si>
    <t>to be calculated from slant range &amp; wavelength</t>
  </si>
  <si>
    <t>Free Space Loss</t>
  </si>
  <si>
    <t>calculated from frequency</t>
  </si>
  <si>
    <t>Uplink Wavelength</t>
  </si>
  <si>
    <t xml:space="preserve">Uplink frequency  </t>
  </si>
  <si>
    <t>To be calculated from GS &amp; SC Axial rat ios</t>
  </si>
  <si>
    <t>Uniform</t>
  </si>
  <si>
    <t>Polarisation Mismatch Loss</t>
  </si>
  <si>
    <t>To be calculated from EIRP &amp; Slant range</t>
  </si>
  <si>
    <t>To be calculated based on GS &amp; SC posit ions</t>
  </si>
  <si>
    <t>Slant Range</t>
  </si>
  <si>
    <t>Link</t>
  </si>
  <si>
    <t>°</t>
  </si>
  <si>
    <t>Ground Station</t>
  </si>
  <si>
    <t>Comments/Notes</t>
  </si>
  <si>
    <r>
      <t>AT</t>
    </r>
    <r>
      <rPr>
        <b/>
        <vertAlign val="superscript"/>
        <sz val="8"/>
        <rFont val="Century Gothic"/>
        <family val="2"/>
      </rPr>
      <t>2</t>
    </r>
  </si>
  <si>
    <t>Distribution</t>
  </si>
  <si>
    <t>Favorauble
Tolerance</t>
  </si>
  <si>
    <t>Adverse
Tolerance</t>
  </si>
  <si>
    <t>FAVOURABLE</t>
  </si>
  <si>
    <t>ADVERSE</t>
  </si>
  <si>
    <t>NOMINAL</t>
  </si>
  <si>
    <t>UPLINK</t>
  </si>
  <si>
    <t xml:space="preserve"> </t>
  </si>
  <si>
    <t>Spaceraft</t>
  </si>
  <si>
    <t>LINK BUDGET ID:</t>
  </si>
  <si>
    <t>Blue: Value to be provided by the bidder (and justified by analyisis where specified)</t>
  </si>
  <si>
    <t>Green: Given value</t>
  </si>
  <si>
    <t>Black: Calculated value</t>
  </si>
  <si>
    <t>Color code:</t>
  </si>
  <si>
    <t>DOWNLINK</t>
  </si>
  <si>
    <t>Crosspolar level --&gt; Axial rat io conversion</t>
  </si>
  <si>
    <t>Worst Case EIRP NOM=ADV=FAV</t>
  </si>
  <si>
    <t xml:space="preserve">Downlink frequency  </t>
  </si>
  <si>
    <t>Downlink Wavelength</t>
  </si>
  <si>
    <t>Total Propagation losses</t>
  </si>
  <si>
    <t>To be calculated from Point ing Error and HPBW</t>
  </si>
  <si>
    <t>To be calculated from Antenna Gain, System Temperature and Pointing Error</t>
  </si>
  <si>
    <t>Downlink S/No</t>
  </si>
  <si>
    <t>dB/Hz</t>
  </si>
  <si>
    <t>to be calculated according to [ECSS-50-05C]</t>
  </si>
  <si>
    <t>Telemetry acquisition</t>
  </si>
  <si>
    <t>Conversion bps--&gt; dBHz</t>
  </si>
  <si>
    <t>to be calculated from TM S/No and bit rate</t>
  </si>
  <si>
    <t xml:space="preserve">From Theory for Convolutional code 1/2, k=7+Reed Solomon 255/223, I=5, Frame=8920bit, </t>
  </si>
  <si>
    <t>Calculated according to ECSS-50-05C</t>
  </si>
  <si>
    <t>Mean Margin - 3s                                 (&gt; 0 dB)</t>
  </si>
  <si>
    <t>Nom Margin - Worst case RSS             (&gt; 0 dB)</t>
  </si>
  <si>
    <t>MARGIN for Up Carrier Acquisition      (&gt; 3 dB)</t>
  </si>
  <si>
    <t>MARGIN for TC Acquisition               (&gt; 3 dB)</t>
  </si>
  <si>
    <t>Margin for Dw Carrier Acquisition        (&gt; 3 dB)</t>
  </si>
  <si>
    <t>Margin for TM Acquisition                (&gt; 3 dB)</t>
  </si>
  <si>
    <t>Margin for RG (Mj) Tone Acquisition     (&gt; 3 dB)</t>
  </si>
  <si>
    <t>Margin for RG Mn Tone Acquisition      (&gt; 3 dB)</t>
  </si>
  <si>
    <t>Margin for RG Meas. Accuracy            (&gt; 3 dB)</t>
  </si>
  <si>
    <t>Calculated from Axial ratio</t>
  </si>
  <si>
    <t>Taken from Ground station characteristics</t>
  </si>
  <si>
    <t>Calculated from Antenna diameter and Uplink frequency</t>
  </si>
  <si>
    <t>Calculated from Antenna diameter, Tx efficiency and Uplink frequency</t>
  </si>
  <si>
    <t>Neglectable at frequencies above 1 GHz</t>
  </si>
  <si>
    <t>Free Space + Polariz. + Atm + Iono + Co-Location</t>
  </si>
  <si>
    <t>To be calculated</t>
  </si>
  <si>
    <t>To be calculated including colocation pointing loss</t>
  </si>
  <si>
    <r>
      <t>Conversion XPD</t>
    </r>
    <r>
      <rPr>
        <i/>
        <vertAlign val="subscript"/>
        <sz val="11"/>
        <color rgb="FFFF0000"/>
        <rFont val="Calibri"/>
        <family val="2"/>
        <scheme val="minor"/>
      </rPr>
      <t>G</t>
    </r>
    <r>
      <rPr>
        <i/>
        <sz val="11"/>
        <color rgb="FFFF0000"/>
        <rFont val="Calibri"/>
        <family val="2"/>
        <scheme val="minor"/>
      </rPr>
      <t xml:space="preserve"> --&gt; X</t>
    </r>
    <r>
      <rPr>
        <i/>
        <vertAlign val="subscript"/>
        <sz val="11"/>
        <color rgb="FFFF0000"/>
        <rFont val="Calibri"/>
        <family val="2"/>
        <scheme val="minor"/>
      </rPr>
      <t>G</t>
    </r>
  </si>
  <si>
    <r>
      <t>Can be calculated from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 xml:space="preserve">G </t>
    </r>
    <r>
      <rPr>
        <i/>
        <sz val="11"/>
        <color rgb="FFFF0000"/>
        <rFont val="Calibri"/>
        <family val="2"/>
        <scheme val="minor"/>
      </rPr>
      <t>, (L</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G</t>
    </r>
  </si>
  <si>
    <r>
      <t>Can be calculated from D,</t>
    </r>
    <r>
      <rPr>
        <i/>
        <sz val="11"/>
        <color rgb="FFFF0000"/>
        <rFont val="Symbol"/>
        <family val="1"/>
        <charset val="2"/>
      </rPr>
      <t xml:space="preserve"> h</t>
    </r>
    <r>
      <rPr>
        <i/>
        <vertAlign val="subscript"/>
        <sz val="11"/>
        <color rgb="FFFF0000"/>
        <rFont val="Calibri"/>
        <family val="2"/>
        <scheme val="minor"/>
      </rPr>
      <t>T</t>
    </r>
    <r>
      <rPr>
        <i/>
        <sz val="11"/>
        <color rgb="FFFF0000"/>
        <rFont val="Calibri"/>
        <family val="2"/>
        <scheme val="minor"/>
      </rPr>
      <t xml:space="preserve"> , f</t>
    </r>
    <r>
      <rPr>
        <i/>
        <vertAlign val="subscript"/>
        <sz val="11"/>
        <color rgb="FFFF0000"/>
        <rFont val="Calibri"/>
        <family val="2"/>
        <scheme val="minor"/>
      </rPr>
      <t>up</t>
    </r>
  </si>
  <si>
    <r>
      <t>Can be calculated from (P</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(G</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G</t>
    </r>
  </si>
  <si>
    <r>
      <t>Can be calculated from (G</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(T</t>
    </r>
    <r>
      <rPr>
        <i/>
        <vertAlign val="subscript"/>
        <sz val="11"/>
        <color rgb="FFFF0000"/>
        <rFont val="Calibri"/>
        <family val="2"/>
        <scheme val="minor"/>
      </rPr>
      <t>s</t>
    </r>
    <r>
      <rPr>
        <i/>
        <sz val="11"/>
        <color rgb="FFFF0000"/>
        <rFont val="Calibri"/>
        <family val="2"/>
        <scheme val="minor"/>
      </rPr>
      <t>)</t>
    </r>
    <r>
      <rPr>
        <i/>
        <vertAlign val="subscript"/>
        <sz val="11"/>
        <color rgb="FFFF0000"/>
        <rFont val="Calibri"/>
        <family val="2"/>
        <scheme val="minor"/>
      </rPr>
      <t>G</t>
    </r>
  </si>
  <si>
    <r>
      <t>Can be calculated from D,</t>
    </r>
    <r>
      <rPr>
        <i/>
        <sz val="11"/>
        <color rgb="FFFF0000"/>
        <rFont val="Symbol"/>
        <family val="1"/>
        <charset val="2"/>
      </rPr>
      <t xml:space="preserve"> h</t>
    </r>
    <r>
      <rPr>
        <i/>
        <vertAlign val="subscript"/>
        <sz val="11"/>
        <color rgb="FFFF0000"/>
        <rFont val="Calibri"/>
        <family val="2"/>
        <scheme val="minor"/>
      </rPr>
      <t>R</t>
    </r>
    <r>
      <rPr>
        <i/>
        <sz val="11"/>
        <color rgb="FFFF0000"/>
        <rFont val="Calibri"/>
        <family val="2"/>
        <scheme val="minor"/>
      </rPr>
      <t xml:space="preserve"> , f</t>
    </r>
    <r>
      <rPr>
        <i/>
        <vertAlign val="subscript"/>
        <sz val="11"/>
        <color rgb="FFFF0000"/>
        <rFont val="Calibri"/>
        <family val="2"/>
        <scheme val="minor"/>
      </rPr>
      <t>dw</t>
    </r>
  </si>
  <si>
    <r>
      <t>Can be calculated from (T</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G</t>
    </r>
    <r>
      <rPr>
        <i/>
        <sz val="11"/>
        <color rgb="FFFF0000"/>
        <rFont val="Calibri"/>
        <family val="2"/>
        <scheme val="minor"/>
      </rPr>
      <t xml:space="preserve"> , (T</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</si>
  <si>
    <r>
      <t>Can be calculated from F</t>
    </r>
    <r>
      <rPr>
        <i/>
        <vertAlign val="subscript"/>
        <sz val="11"/>
        <color rgb="FFFF0000"/>
        <rFont val="Calibri"/>
        <family val="2"/>
        <scheme val="minor"/>
      </rPr>
      <t>G</t>
    </r>
    <r>
      <rPr>
        <i/>
        <sz val="11"/>
        <color rgb="FFFF0000"/>
        <rFont val="Calibri"/>
        <family val="2"/>
        <scheme val="minor"/>
      </rPr>
      <t xml:space="preserve"> , (L</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G</t>
    </r>
  </si>
  <si>
    <r>
      <t>Conversion XPD</t>
    </r>
    <r>
      <rPr>
        <i/>
        <vertAlign val="subscript"/>
        <sz val="11"/>
        <color rgb="FFFF0000"/>
        <rFont val="Calibri"/>
        <family val="2"/>
        <scheme val="minor"/>
      </rPr>
      <t>S</t>
    </r>
    <r>
      <rPr>
        <i/>
        <sz val="11"/>
        <color rgb="FFFF0000"/>
        <rFont val="Calibri"/>
        <family val="2"/>
        <scheme val="minor"/>
      </rPr>
      <t xml:space="preserve"> --&gt; X</t>
    </r>
    <r>
      <rPr>
        <i/>
        <vertAlign val="subscript"/>
        <sz val="11"/>
        <color rgb="FFFF0000"/>
        <rFont val="Calibri"/>
        <family val="2"/>
        <scheme val="minor"/>
      </rPr>
      <t>S</t>
    </r>
  </si>
  <si>
    <r>
      <t>Conversion X</t>
    </r>
    <r>
      <rPr>
        <i/>
        <vertAlign val="subscript"/>
        <sz val="11"/>
        <color rgb="FFFF0000"/>
        <rFont val="Calibri"/>
        <family val="2"/>
        <scheme val="minor"/>
      </rPr>
      <t>S</t>
    </r>
    <r>
      <rPr>
        <i/>
        <sz val="11"/>
        <color rgb="FFFF0000"/>
        <rFont val="Calibri"/>
        <family val="2"/>
        <scheme val="minor"/>
      </rPr>
      <t xml:space="preserve"> --&gt; XPD</t>
    </r>
    <r>
      <rPr>
        <i/>
        <vertAlign val="subscript"/>
        <sz val="11"/>
        <color rgb="FFFF0000"/>
        <rFont val="Calibri"/>
        <family val="2"/>
        <scheme val="minor"/>
      </rPr>
      <t>S</t>
    </r>
  </si>
  <si>
    <r>
      <t>Can be calculated from (P</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(G</t>
    </r>
    <r>
      <rPr>
        <i/>
        <vertAlign val="subscript"/>
        <sz val="11"/>
        <color rgb="FFFF0000"/>
        <rFont val="Calibri"/>
        <family val="2"/>
        <scheme val="minor"/>
      </rPr>
      <t>t</t>
    </r>
    <r>
      <rPr>
        <i/>
        <sz val="11"/>
        <color rgb="FFFF0000"/>
        <rFont val="Calibri"/>
        <family val="2"/>
        <scheme val="minor"/>
      </rPr>
      <t>)</t>
    </r>
    <r>
      <rPr>
        <i/>
        <vertAlign val="subscript"/>
        <sz val="11"/>
        <color rgb="FFFF0000"/>
        <rFont val="Calibri"/>
        <family val="2"/>
        <scheme val="minor"/>
      </rPr>
      <t>S</t>
    </r>
  </si>
  <si>
    <r>
      <t>Can be calculated from (L</t>
    </r>
    <r>
      <rPr>
        <i/>
        <vertAlign val="subscript"/>
        <sz val="11"/>
        <color rgb="FFFF0000"/>
        <rFont val="Calibri"/>
        <family val="2"/>
        <scheme val="minor"/>
      </rPr>
      <t>insT</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refT</t>
    </r>
    <r>
      <rPr>
        <i/>
        <sz val="11"/>
        <color rgb="FFFF0000"/>
        <rFont val="Calibri"/>
        <family val="2"/>
        <scheme val="minor"/>
      </rPr>
      <t>)</t>
    </r>
    <r>
      <rPr>
        <i/>
        <vertAlign val="subscript"/>
        <sz val="11"/>
        <color rgb="FFFF0000"/>
        <rFont val="Calibri"/>
        <family val="2"/>
        <scheme val="minor"/>
      </rPr>
      <t>S</t>
    </r>
  </si>
  <si>
    <r>
      <t>Can be calculated from W</t>
    </r>
    <r>
      <rPr>
        <i/>
        <vertAlign val="subscript"/>
        <sz val="11"/>
        <color rgb="FFFF0000"/>
        <rFont val="Calibri"/>
        <family val="2"/>
        <scheme val="minor"/>
      </rPr>
      <t>Tx</t>
    </r>
  </si>
  <si>
    <r>
      <t>Can be calculated from (G</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(T</t>
    </r>
    <r>
      <rPr>
        <i/>
        <vertAlign val="subscript"/>
        <sz val="11"/>
        <color rgb="FFFF0000"/>
        <rFont val="Calibri"/>
        <family val="2"/>
        <scheme val="minor"/>
      </rPr>
      <t>s</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(L</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</si>
  <si>
    <r>
      <t>Can be calculated from (T</t>
    </r>
    <r>
      <rPr>
        <i/>
        <vertAlign val="subscript"/>
        <sz val="11"/>
        <color rgb="FFFF0000"/>
        <rFont val="Calibri"/>
        <family val="2"/>
        <scheme val="minor"/>
      </rPr>
      <t>A</t>
    </r>
    <r>
      <rPr>
        <i/>
        <sz val="11"/>
        <color rgb="FFFF0000"/>
        <rFont val="Calibri"/>
        <family val="2"/>
        <scheme val="minor"/>
      </rPr>
      <t>)</t>
    </r>
    <r>
      <rPr>
        <i/>
        <vertAlign val="subscript"/>
        <sz val="11"/>
        <color rgb="FFFF0000"/>
        <rFont val="Calibri"/>
        <family val="2"/>
        <scheme val="minor"/>
      </rPr>
      <t>S</t>
    </r>
    <r>
      <rPr>
        <i/>
        <sz val="11"/>
        <color rgb="FFFF0000"/>
        <rFont val="Calibri"/>
        <family val="2"/>
        <scheme val="minor"/>
      </rPr>
      <t xml:space="preserve"> , (T</t>
    </r>
    <r>
      <rPr>
        <i/>
        <vertAlign val="subscript"/>
        <sz val="11"/>
        <color rgb="FFFF0000"/>
        <rFont val="Calibri"/>
        <family val="2"/>
        <scheme val="minor"/>
      </rPr>
      <t>R</t>
    </r>
    <r>
      <rPr>
        <i/>
        <sz val="11"/>
        <color rgb="FFFF0000"/>
        <rFont val="Calibri"/>
        <family val="2"/>
        <scheme val="minor"/>
      </rPr>
      <t>)</t>
    </r>
    <r>
      <rPr>
        <i/>
        <vertAlign val="subscript"/>
        <sz val="11"/>
        <color rgb="FFFF0000"/>
        <rFont val="Calibri"/>
        <family val="2"/>
        <scheme val="minor"/>
      </rPr>
      <t>S</t>
    </r>
  </si>
  <si>
    <r>
      <t>Can be calculated from L</t>
    </r>
    <r>
      <rPr>
        <i/>
        <vertAlign val="subscript"/>
        <sz val="11"/>
        <color rgb="FFFF0000"/>
        <rFont val="Calibri"/>
        <family val="2"/>
        <scheme val="minor"/>
      </rPr>
      <t>1</t>
    </r>
    <r>
      <rPr>
        <i/>
        <sz val="11"/>
        <color rgb="FFFF0000"/>
        <rFont val="Calibri"/>
        <family val="2"/>
        <scheme val="minor"/>
      </rPr>
      <t>, T</t>
    </r>
    <r>
      <rPr>
        <i/>
        <vertAlign val="subscript"/>
        <sz val="11"/>
        <color rgb="FFFF0000"/>
        <rFont val="Calibri"/>
        <family val="2"/>
        <scheme val="minor"/>
      </rPr>
      <t>1</t>
    </r>
    <r>
      <rPr>
        <i/>
        <sz val="11"/>
        <color rgb="FFFF0000"/>
        <rFont val="Calibri"/>
        <family val="2"/>
        <scheme val="minor"/>
      </rPr>
      <t>, L</t>
    </r>
    <r>
      <rPr>
        <i/>
        <vertAlign val="subscript"/>
        <sz val="11"/>
        <color rgb="FFFF0000"/>
        <rFont val="Calibri"/>
        <family val="2"/>
        <scheme val="minor"/>
      </rPr>
      <t>2</t>
    </r>
    <r>
      <rPr>
        <i/>
        <sz val="11"/>
        <color rgb="FFFF0000"/>
        <rFont val="Calibri"/>
        <family val="2"/>
        <scheme val="minor"/>
      </rPr>
      <t>, T</t>
    </r>
    <r>
      <rPr>
        <i/>
        <vertAlign val="subscript"/>
        <sz val="11"/>
        <color rgb="FFFF0000"/>
        <rFont val="Calibri"/>
        <family val="2"/>
        <scheme val="minor"/>
      </rPr>
      <t>2</t>
    </r>
    <r>
      <rPr>
        <i/>
        <sz val="11"/>
        <color rgb="FFFF0000"/>
        <rFont val="Calibri"/>
        <family val="2"/>
        <scheme val="minor"/>
      </rPr>
      <t>, F</t>
    </r>
    <r>
      <rPr>
        <i/>
        <vertAlign val="subscript"/>
        <sz val="11"/>
        <color rgb="FFFF0000"/>
        <rFont val="Calibri"/>
        <family val="2"/>
        <scheme val="minor"/>
      </rPr>
      <t>S</t>
    </r>
  </si>
  <si>
    <r>
      <t>Can be calculated from W</t>
    </r>
    <r>
      <rPr>
        <i/>
        <vertAlign val="subscript"/>
        <sz val="11"/>
        <color rgb="FFFF0000"/>
        <rFont val="Calibri"/>
        <family val="2"/>
        <scheme val="minor"/>
      </rPr>
      <t>Rx</t>
    </r>
  </si>
  <si>
    <r>
      <rPr>
        <i/>
        <sz val="11"/>
        <color rgb="FFFF0000"/>
        <rFont val="Calibri"/>
        <family val="2"/>
        <scheme val="minor"/>
      </rPr>
      <t>Can be calculated from</t>
    </r>
    <r>
      <rPr>
        <i/>
        <sz val="11"/>
        <color rgb="FFFF0000"/>
        <rFont val="Symbol"/>
        <family val="1"/>
        <charset val="2"/>
      </rPr>
      <t xml:space="preserve"> q</t>
    </r>
    <r>
      <rPr>
        <i/>
        <vertAlign val="subscript"/>
        <sz val="11"/>
        <color rgb="FFFF0000"/>
        <rFont val="Calibri"/>
        <family val="2"/>
        <scheme val="minor"/>
      </rPr>
      <t>u</t>
    </r>
  </si>
  <si>
    <r>
      <t>Can be calculated from X</t>
    </r>
    <r>
      <rPr>
        <i/>
        <vertAlign val="subscript"/>
        <sz val="11"/>
        <color rgb="FFFF0000"/>
        <rFont val="Calibri"/>
        <family val="2"/>
        <scheme val="minor"/>
      </rPr>
      <t>G</t>
    </r>
    <r>
      <rPr>
        <i/>
        <sz val="11"/>
        <color rgb="FFFF0000"/>
        <rFont val="Calibri"/>
        <family val="2"/>
        <scheme val="minor"/>
      </rPr>
      <t xml:space="preserve"> , X</t>
    </r>
    <r>
      <rPr>
        <i/>
        <vertAlign val="subscript"/>
        <sz val="11"/>
        <color rgb="FFFF0000"/>
        <rFont val="Calibri"/>
        <family val="2"/>
        <scheme val="minor"/>
      </rPr>
      <t>S</t>
    </r>
  </si>
  <si>
    <r>
      <t xml:space="preserve">Typical Tolerance =  </t>
    </r>
    <r>
      <rPr>
        <i/>
        <sz val="11"/>
        <color theme="1"/>
        <rFont val="Symbol"/>
        <family val="1"/>
        <charset val="2"/>
      </rPr>
      <t xml:space="preserve">± </t>
    </r>
    <r>
      <rPr>
        <i/>
        <sz val="11"/>
        <color theme="1"/>
        <rFont val="Calibri"/>
        <family val="2"/>
      </rPr>
      <t>5%</t>
    </r>
  </si>
  <si>
    <r>
      <t xml:space="preserve">Calculated from D, </t>
    </r>
    <r>
      <rPr>
        <i/>
        <sz val="11"/>
        <color theme="1"/>
        <rFont val="Symbol"/>
        <family val="1"/>
        <charset val="2"/>
      </rPr>
      <t>l</t>
    </r>
    <r>
      <rPr>
        <i/>
        <vertAlign val="subscript"/>
        <sz val="11"/>
        <color theme="1"/>
        <rFont val="Calibri"/>
        <family val="2"/>
        <scheme val="minor"/>
      </rPr>
      <t>dw</t>
    </r>
  </si>
  <si>
    <r>
      <t xml:space="preserve">Calculated from D, </t>
    </r>
    <r>
      <rPr>
        <i/>
        <sz val="11"/>
        <color theme="1"/>
        <rFont val="Symbol"/>
        <family val="1"/>
        <charset val="2"/>
      </rPr>
      <t>l</t>
    </r>
    <r>
      <rPr>
        <i/>
        <vertAlign val="subscript"/>
        <sz val="11"/>
        <color theme="1"/>
        <rFont val="Calibri"/>
        <family val="2"/>
        <scheme val="minor"/>
      </rPr>
      <t>up</t>
    </r>
  </si>
  <si>
    <t>Calculated by MATLAB script</t>
  </si>
  <si>
    <t>S/C Axial Ratio (Tx)</t>
  </si>
  <si>
    <t>S/C Crosspolar Discrimination (Tx)</t>
  </si>
  <si>
    <t>S/C Axial Ratio (Rx)</t>
  </si>
  <si>
    <t>S/C Crosspolar Discrimination (Rx)</t>
  </si>
  <si>
    <r>
      <t>X</t>
    </r>
    <r>
      <rPr>
        <vertAlign val="subscript"/>
        <sz val="11"/>
        <color theme="1"/>
        <rFont val="Calibri"/>
        <family val="2"/>
        <scheme val="minor"/>
      </rPr>
      <t>SRx</t>
    </r>
  </si>
  <si>
    <r>
      <t>XPD</t>
    </r>
    <r>
      <rPr>
        <vertAlign val="subscript"/>
        <sz val="11"/>
        <color theme="1"/>
        <rFont val="Calibri"/>
        <family val="2"/>
        <scheme val="minor"/>
      </rPr>
      <t>SRx</t>
    </r>
  </si>
  <si>
    <r>
      <t>X</t>
    </r>
    <r>
      <rPr>
        <vertAlign val="subscript"/>
        <sz val="11"/>
        <color theme="1"/>
        <rFont val="Calibri"/>
        <family val="2"/>
        <scheme val="minor"/>
      </rPr>
      <t>STx</t>
    </r>
  </si>
  <si>
    <r>
      <t>(P</t>
    </r>
    <r>
      <rPr>
        <vertAlign val="subscript"/>
        <sz val="11"/>
        <color theme="1"/>
        <rFont val="Calibri"/>
        <family val="2"/>
        <scheme val="minor"/>
      </rPr>
      <t>t</t>
    </r>
    <r>
      <rPr>
        <sz val="11"/>
        <color theme="1"/>
        <rFont val="Calibri"/>
        <family val="2"/>
        <scheme val="minor"/>
      </rPr>
      <t>)</t>
    </r>
    <r>
      <rPr>
        <vertAlign val="subscript"/>
        <sz val="11"/>
        <color theme="1"/>
        <rFont val="Calibri"/>
        <family val="2"/>
        <scheme val="minor"/>
      </rPr>
      <t>STx</t>
    </r>
  </si>
  <si>
    <t>Calculated from Antenna diameter and Downlink frequency</t>
  </si>
  <si>
    <t>to be calculated from Pointing Error and HPBW/Antenna pattern</t>
  </si>
  <si>
    <t>to be calculated from GS TX Antenna Gain, GS Transmitted power and GS Pointing Loss at GS TX losses</t>
  </si>
  <si>
    <t>to be calculated based on GS &amp; SC posit ions</t>
  </si>
  <si>
    <t>to be calculated from EIRP &amp; Slant range</t>
  </si>
  <si>
    <t>Theorical Loss value</t>
  </si>
  <si>
    <t>For GEO satellites (equatorial orbit) and LEOP:
- Lat  =  0
- h =  35786.0115 km</t>
  </si>
  <si>
    <t>TC only is always active if there is Uplink; TC with RG separately or simultaneous; TC+RG available only for PM modulation</t>
  </si>
  <si>
    <t>BPSK</t>
  </si>
  <si>
    <t>Dw only</t>
  </si>
  <si>
    <t>TM with RG simultaneously only if RG is active in uplink; With Dw only the Uplink Budget is disabled (not for PM modulation)</t>
  </si>
  <si>
    <t>QPSK</t>
  </si>
  <si>
    <t>OQPSK</t>
  </si>
  <si>
    <t>DWO</t>
  </si>
  <si>
    <t>GMSK</t>
  </si>
  <si>
    <t>8PSK</t>
  </si>
  <si>
    <t>DVB</t>
  </si>
  <si>
    <t>Protocol</t>
  </si>
  <si>
    <t>R-S</t>
  </si>
  <si>
    <t>MODCOD</t>
  </si>
  <si>
    <t>PRT</t>
  </si>
  <si>
    <t>CCSDS</t>
  </si>
  <si>
    <t>DVB-S2</t>
  </si>
  <si>
    <t>AX.25</t>
  </si>
  <si>
    <t>QPSK 1/4</t>
  </si>
  <si>
    <t>QPSK 1/3</t>
  </si>
  <si>
    <t>QPSK 2/5</t>
  </si>
  <si>
    <t>QPSK 1/2</t>
  </si>
  <si>
    <t>QPSK 3/5</t>
  </si>
  <si>
    <t>QPSK 2/3</t>
  </si>
  <si>
    <t>QPSK 3/4</t>
  </si>
  <si>
    <t>QPSK 4/5</t>
  </si>
  <si>
    <t>QPSK 5/6</t>
  </si>
  <si>
    <t>QPSK 8/9</t>
  </si>
  <si>
    <t>QPSK 9/10</t>
  </si>
  <si>
    <t>8PSK 3/5</t>
  </si>
  <si>
    <t>8PSK 2/3</t>
  </si>
  <si>
    <r>
      <t>X</t>
    </r>
    <r>
      <rPr>
        <vertAlign val="subscript"/>
        <sz val="11"/>
        <color theme="1"/>
        <rFont val="Calibri"/>
        <family val="2"/>
        <scheme val="minor"/>
      </rPr>
      <t>S</t>
    </r>
  </si>
  <si>
    <t>8PSK 3/4</t>
  </si>
  <si>
    <t>8PSK 5/6</t>
  </si>
  <si>
    <t>8PSK 8/9</t>
  </si>
  <si>
    <t>8PSK 9/10</t>
  </si>
  <si>
    <t>Can be calculated by the script</t>
  </si>
  <si>
    <t>RG Dw Demodulation Technical Loss</t>
  </si>
  <si>
    <t>Depens on modulation</t>
  </si>
  <si>
    <t>s</t>
  </si>
  <si>
    <t>Gas Attenuation (up)</t>
  </si>
  <si>
    <r>
      <t>(A</t>
    </r>
    <r>
      <rPr>
        <vertAlign val="subscript"/>
        <sz val="11"/>
        <color theme="1"/>
        <rFont val="Calibri"/>
        <family val="2"/>
        <scheme val="minor"/>
      </rPr>
      <t>g</t>
    </r>
    <r>
      <rPr>
        <sz val="11"/>
        <color theme="1"/>
        <rFont val="Calibri"/>
        <family val="2"/>
        <scheme val="minor"/>
      </rPr>
      <t>)</t>
    </r>
    <r>
      <rPr>
        <vertAlign val="subscript"/>
        <sz val="11"/>
        <color theme="1"/>
        <rFont val="Calibri"/>
        <family val="2"/>
        <scheme val="minor"/>
      </rPr>
      <t>up</t>
    </r>
  </si>
  <si>
    <t>Cloud Attenuation (up)</t>
  </si>
  <si>
    <r>
      <t>(A</t>
    </r>
    <r>
      <rPr>
        <vertAlign val="subscript"/>
        <sz val="11"/>
        <color theme="1"/>
        <rFont val="Calibri"/>
        <family val="2"/>
        <scheme val="minor"/>
      </rPr>
      <t>c</t>
    </r>
    <r>
      <rPr>
        <sz val="11"/>
        <color theme="1"/>
        <rFont val="Calibri"/>
        <family val="2"/>
        <scheme val="minor"/>
      </rPr>
      <t>)</t>
    </r>
    <r>
      <rPr>
        <vertAlign val="subscript"/>
        <sz val="11"/>
        <color theme="1"/>
        <rFont val="Calibri"/>
        <family val="2"/>
        <scheme val="minor"/>
      </rPr>
      <t>up</t>
    </r>
  </si>
  <si>
    <t>Rain Attenuation (up)</t>
  </si>
  <si>
    <r>
      <t>(A</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up</t>
    </r>
  </si>
  <si>
    <t>Scintillation Attenuation (up)</t>
  </si>
  <si>
    <r>
      <t>(A</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up</t>
    </r>
  </si>
  <si>
    <t>Gas Attenuation (dw)</t>
  </si>
  <si>
    <r>
      <t>(A</t>
    </r>
    <r>
      <rPr>
        <vertAlign val="subscript"/>
        <sz val="11"/>
        <color theme="1"/>
        <rFont val="Calibri"/>
        <family val="2"/>
        <scheme val="minor"/>
      </rPr>
      <t>g</t>
    </r>
    <r>
      <rPr>
        <sz val="11"/>
        <color theme="1"/>
        <rFont val="Calibri"/>
        <family val="2"/>
        <scheme val="minor"/>
      </rPr>
      <t>)</t>
    </r>
    <r>
      <rPr>
        <vertAlign val="subscript"/>
        <sz val="11"/>
        <color theme="1"/>
        <rFont val="Calibri"/>
        <family val="2"/>
        <scheme val="minor"/>
      </rPr>
      <t>dw</t>
    </r>
  </si>
  <si>
    <t>Cloud Attenuation (dw)</t>
  </si>
  <si>
    <r>
      <t>(A</t>
    </r>
    <r>
      <rPr>
        <vertAlign val="subscript"/>
        <sz val="11"/>
        <color theme="1"/>
        <rFont val="Calibri"/>
        <family val="2"/>
        <scheme val="minor"/>
      </rPr>
      <t>c</t>
    </r>
    <r>
      <rPr>
        <sz val="11"/>
        <color theme="1"/>
        <rFont val="Calibri"/>
        <family val="2"/>
        <scheme val="minor"/>
      </rPr>
      <t>)</t>
    </r>
    <r>
      <rPr>
        <vertAlign val="subscript"/>
        <sz val="11"/>
        <color theme="1"/>
        <rFont val="Calibri"/>
        <family val="2"/>
        <scheme val="minor"/>
      </rPr>
      <t>dw</t>
    </r>
  </si>
  <si>
    <t>Rain Attenuation (dw)</t>
  </si>
  <si>
    <r>
      <t>(A</t>
    </r>
    <r>
      <rPr>
        <vertAlign val="subscript"/>
        <sz val="11"/>
        <color theme="1"/>
        <rFont val="Calibri"/>
        <family val="2"/>
        <scheme val="minor"/>
      </rPr>
      <t>r</t>
    </r>
    <r>
      <rPr>
        <sz val="11"/>
        <color theme="1"/>
        <rFont val="Calibri"/>
        <family val="2"/>
        <scheme val="minor"/>
      </rPr>
      <t>)</t>
    </r>
    <r>
      <rPr>
        <vertAlign val="subscript"/>
        <sz val="11"/>
        <color theme="1"/>
        <rFont val="Calibri"/>
        <family val="2"/>
        <scheme val="minor"/>
      </rPr>
      <t>dw</t>
    </r>
  </si>
  <si>
    <t>Scintillation Attenuation (dw)</t>
  </si>
  <si>
    <r>
      <t>(A</t>
    </r>
    <r>
      <rPr>
        <vertAlign val="subscript"/>
        <sz val="11"/>
        <color theme="1"/>
        <rFont val="Calibri"/>
        <family val="2"/>
        <scheme val="minor"/>
      </rPr>
      <t>s</t>
    </r>
    <r>
      <rPr>
        <sz val="11"/>
        <color theme="1"/>
        <rFont val="Calibri"/>
        <family val="2"/>
        <scheme val="minor"/>
      </rPr>
      <t>)</t>
    </r>
    <r>
      <rPr>
        <vertAlign val="subscript"/>
        <sz val="11"/>
        <color theme="1"/>
        <rFont val="Calibri"/>
        <family val="2"/>
        <scheme val="minor"/>
      </rPr>
      <t>dw</t>
    </r>
  </si>
  <si>
    <t>w</t>
  </si>
  <si>
    <t>RG (Mj) Tone Modulation Loss (dw) - TM</t>
  </si>
  <si>
    <t>[SGICD METOP]</t>
  </si>
  <si>
    <t>[SGICD METOP]], NOM=FAV. Min XPD=1 db valid for 95% of the coverage</t>
  </si>
  <si>
    <t>[SGICD METOP], NOM=ADV=FAV</t>
  </si>
  <si>
    <t>[SGICD METOP]], NOM=ADV=FAV</t>
  </si>
  <si>
    <t>[SGICD METOP], NOM=FAV. Min XPD=1 db valid for 95% of the coverage</t>
  </si>
  <si>
    <t>Assumed value</t>
  </si>
  <si>
    <r>
      <t>(L</t>
    </r>
    <r>
      <rPr>
        <vertAlign val="subscript"/>
        <sz val="11"/>
        <color theme="1"/>
        <rFont val="Calibri"/>
        <family val="2"/>
        <scheme val="minor"/>
      </rPr>
      <t>o</t>
    </r>
    <r>
      <rPr>
        <sz val="11"/>
        <color theme="1"/>
        <rFont val="Calibri"/>
        <family val="2"/>
        <scheme val="minor"/>
      </rPr>
      <t>)</t>
    </r>
    <r>
      <rPr>
        <vertAlign val="subscript"/>
        <sz val="11"/>
        <color theme="1"/>
        <rFont val="Calibri"/>
        <family val="2"/>
        <scheme val="minor"/>
      </rPr>
      <t>up</t>
    </r>
  </si>
  <si>
    <r>
      <t>(L</t>
    </r>
    <r>
      <rPr>
        <vertAlign val="subscript"/>
        <sz val="11"/>
        <color theme="1"/>
        <rFont val="Calibri"/>
        <family val="2"/>
        <scheme val="minor"/>
      </rPr>
      <t>o</t>
    </r>
    <r>
      <rPr>
        <sz val="11"/>
        <color theme="1"/>
        <rFont val="Calibri"/>
        <family val="2"/>
        <scheme val="minor"/>
      </rPr>
      <t>)</t>
    </r>
    <r>
      <rPr>
        <vertAlign val="subscript"/>
        <sz val="11"/>
        <color theme="1"/>
        <rFont val="Calibri"/>
        <family val="2"/>
        <scheme val="minor"/>
      </rPr>
      <t>dw</t>
    </r>
  </si>
  <si>
    <r>
      <t>q</t>
    </r>
    <r>
      <rPr>
        <vertAlign val="subscript"/>
        <sz val="11"/>
        <color theme="1"/>
        <rFont val="Calibri"/>
        <family val="2"/>
        <scheme val="minor"/>
      </rPr>
      <t>o</t>
    </r>
  </si>
  <si>
    <t>Offset Distance</t>
  </si>
  <si>
    <r>
      <t>d</t>
    </r>
    <r>
      <rPr>
        <vertAlign val="subscript"/>
        <sz val="11"/>
        <color theme="1"/>
        <rFont val="Calibri"/>
        <family val="2"/>
        <scheme val="minor"/>
      </rPr>
      <t>o</t>
    </r>
  </si>
  <si>
    <t>Between the S/C and the pointing target</t>
  </si>
  <si>
    <t>Ionospheric Loss (up)</t>
  </si>
  <si>
    <r>
      <t>(L</t>
    </r>
    <r>
      <rPr>
        <vertAlign val="subscript"/>
        <sz val="11"/>
        <color theme="1"/>
        <rFont val="Calibri"/>
        <family val="2"/>
        <scheme val="minor"/>
      </rPr>
      <t>ion</t>
    </r>
    <r>
      <rPr>
        <sz val="11"/>
        <color theme="1"/>
        <rFont val="Calibri"/>
        <family val="2"/>
        <scheme val="minor"/>
      </rPr>
      <t>)</t>
    </r>
    <r>
      <rPr>
        <vertAlign val="subscript"/>
        <sz val="11"/>
        <color theme="1"/>
        <rFont val="Calibri"/>
        <family val="2"/>
        <scheme val="minor"/>
      </rPr>
      <t>up</t>
    </r>
  </si>
  <si>
    <r>
      <t xml:space="preserve">For frequencies below 1 GHz (UHF) = 0.2 </t>
    </r>
    <r>
      <rPr>
        <i/>
        <sz val="11"/>
        <rFont val="Cambria"/>
        <family val="1"/>
      </rPr>
      <t>÷</t>
    </r>
    <r>
      <rPr>
        <sz val="11"/>
        <rFont val="Cambria"/>
        <family val="1"/>
      </rPr>
      <t xml:space="preserve"> </t>
    </r>
    <r>
      <rPr>
        <i/>
        <sz val="11"/>
        <rFont val="Calibri"/>
        <family val="2"/>
        <scheme val="minor"/>
      </rPr>
      <t>0.4 dB</t>
    </r>
  </si>
  <si>
    <t>Ionospheric Loss (dw)</t>
  </si>
  <si>
    <r>
      <t>(L</t>
    </r>
    <r>
      <rPr>
        <vertAlign val="subscript"/>
        <sz val="11"/>
        <color theme="1"/>
        <rFont val="Calibri"/>
        <family val="2"/>
        <scheme val="minor"/>
      </rPr>
      <t>ion</t>
    </r>
    <r>
      <rPr>
        <sz val="11"/>
        <color theme="1"/>
        <rFont val="Calibri"/>
        <family val="2"/>
        <scheme val="minor"/>
      </rPr>
      <t>)</t>
    </r>
    <r>
      <rPr>
        <vertAlign val="subscript"/>
        <sz val="11"/>
        <color theme="1"/>
        <rFont val="Calibri"/>
        <family val="2"/>
        <scheme val="minor"/>
      </rPr>
      <t>dw</t>
    </r>
  </si>
  <si>
    <t>Pointing Offset</t>
  </si>
  <si>
    <t>Pointing Offset Loss</t>
  </si>
  <si>
    <t>G/S Antenna Pointing Accuracy Loss (up)</t>
  </si>
  <si>
    <t>G/S Antenna Pointing Accuracy Loss (dw)</t>
  </si>
  <si>
    <t>Pointing Offset Loss (up)</t>
  </si>
  <si>
    <t>Pointing Offset Loss (dw)</t>
  </si>
  <si>
    <t>16APSK 2/3</t>
  </si>
  <si>
    <t>16APSK 3/4</t>
  </si>
  <si>
    <t>16APSK 4/5</t>
  </si>
  <si>
    <t>16APSK 5/6</t>
  </si>
  <si>
    <t>16APSK 8/9</t>
  </si>
  <si>
    <t>16APSK 9/10</t>
  </si>
  <si>
    <t>32APSK 3/4</t>
  </si>
  <si>
    <t>32APSK 4/5</t>
  </si>
  <si>
    <t>32APSK 5/6</t>
  </si>
  <si>
    <t>32APSK 8/9</t>
  </si>
  <si>
    <t>32APSK 9/10</t>
  </si>
  <si>
    <t>16APSK</t>
  </si>
  <si>
    <t>32APSK</t>
  </si>
  <si>
    <t>FM/
FSK</t>
  </si>
  <si>
    <t>In case of FM Modulation</t>
  </si>
  <si>
    <r>
      <t xml:space="preserve">CCSDS (VT + RS coding), no VT/RS for GMSK / 8-16A-32APSK / FSK; 
</t>
    </r>
    <r>
      <rPr>
        <i/>
        <sz val="11"/>
        <color rgb="FF00B050"/>
        <rFont val="Calibri"/>
        <family val="2"/>
        <scheme val="minor"/>
      </rPr>
      <t xml:space="preserve">DVB-S2 (FEC coding) only for Q-8-16A-32APSK; </t>
    </r>
    <r>
      <rPr>
        <i/>
        <sz val="11"/>
        <rFont val="Calibri"/>
        <family val="2"/>
        <scheme val="minor"/>
      </rPr>
      <t>No coding with AX.25</t>
    </r>
  </si>
  <si>
    <t>SROC</t>
  </si>
  <si>
    <t>SROC - S-Band Uplink - Malindi</t>
  </si>
  <si>
    <t>MALINDI</t>
  </si>
  <si>
    <t>SROC - S-Band Donwlink - Malindi</t>
  </si>
  <si>
    <t>Weather Availability</t>
  </si>
  <si>
    <t>Ò</t>
  </si>
  <si>
    <r>
      <t xml:space="preserve">Calculated for Parabolic; </t>
    </r>
    <r>
      <rPr>
        <i/>
        <sz val="11"/>
        <rFont val="Calibri"/>
        <family val="2"/>
        <scheme val="minor"/>
      </rPr>
      <t>for Yagi &gt;= 30°</t>
    </r>
  </si>
  <si>
    <t>NOM</t>
  </si>
  <si>
    <t>ADV</t>
  </si>
  <si>
    <t>FAV</t>
  </si>
  <si>
    <t>Adv tol</t>
  </si>
  <si>
    <t>Fav tol</t>
  </si>
  <si>
    <t>Mean</t>
  </si>
  <si>
    <t>s2</t>
  </si>
  <si>
    <t>AT2</t>
  </si>
  <si>
    <t>NOM</t>
  </si>
  <si>
    <t>ADV</t>
  </si>
  <si>
    <t>FAV</t>
  </si>
  <si>
    <t>Adv tol</t>
  </si>
  <si>
    <t>Fav tol</t>
  </si>
  <si>
    <t>Mean</t>
  </si>
  <si>
    <t>s2</t>
  </si>
  <si>
    <t>AT2</t>
  </si>
  <si>
    <t>MAL-2A</t>
  </si>
  <si>
    <t>S/C RX Antenna Gain</t>
  </si>
  <si>
    <t>SC RX Line losses</t>
  </si>
  <si>
    <t>Kb/s</t>
  </si>
  <si>
    <t>G/S Crosspolar discrimination</t>
  </si>
  <si>
    <t>G/S TX Antenna Gain</t>
  </si>
  <si>
    <t>G/S UL Half power beamwidth</t>
  </si>
  <si>
    <t>G/S Pointing Accuracy</t>
  </si>
  <si>
    <t>G/S Pointing Accuracy Loss</t>
  </si>
  <si>
    <t xml:space="preserve">Power flux density at S/C in Free Space </t>
  </si>
  <si>
    <t>S/C Crosspolar discrimination</t>
  </si>
  <si>
    <t>S/C Axial Ratio</t>
  </si>
  <si>
    <t>S/C RX Antenna G/T</t>
  </si>
  <si>
    <t>Power Flux Density at S/C</t>
  </si>
  <si>
    <t>TC Carrier Modulation loss</t>
  </si>
  <si>
    <t>S/C TC Demodulation Technical loss</t>
  </si>
  <si>
    <t>TC Eb/No</t>
  </si>
  <si>
    <r>
      <t xml:space="preserve">Margin for TC acquisition               </t>
    </r>
    <r>
      <rPr>
        <sz val="8"/>
        <rFont val="Century Gothic"/>
        <family val="2"/>
      </rPr>
      <t>(&gt;3dB)</t>
    </r>
  </si>
  <si>
    <t xml:space="preserve">   Mean Margin - 3*sigma              (&gt;0dB)</t>
  </si>
  <si>
    <t xml:space="preserve">   Nom Margin - Worst Case RSS    (&gt;0dB)</t>
  </si>
  <si>
    <t>kb/s</t>
  </si>
  <si>
    <t>Power Flux Density at G/S</t>
  </si>
  <si>
    <t>S/C Crosspolar diS/Crimination</t>
  </si>
  <si>
    <t>S/C Transmitted power</t>
  </si>
  <si>
    <t>S/C TX Line losses</t>
  </si>
  <si>
    <t>S/C TX Antenna Gain</t>
  </si>
  <si>
    <t>Power flux density at G/S in Free Space</t>
  </si>
  <si>
    <t>G/S DL Half power beamwidth</t>
  </si>
  <si>
    <t>TM Carrier Modulation loss</t>
  </si>
  <si>
    <t>G/S TM Demodulation Technical loss</t>
  </si>
  <si>
    <t>Telemetry S/No</t>
  </si>
  <si>
    <t xml:space="preserve">TM Bit Rate </t>
  </si>
  <si>
    <t>TM Eb/No</t>
  </si>
  <si>
    <t>Required Eb/No for 1e-6 FER</t>
  </si>
  <si>
    <r>
      <t xml:space="preserve">Margin for TM acquisition               </t>
    </r>
    <r>
      <rPr>
        <sz val="8"/>
        <rFont val="Century Gothic"/>
        <family val="2"/>
      </rPr>
      <t>(&gt;3dB)</t>
    </r>
  </si>
  <si>
    <t>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</si>
</sst>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0"/>
    <numFmt numFmtId="166" formatCode="0.0"/>
    <numFmt numFmtId="167" formatCode="0.000;[Red]\-0.000"/>
    <numFmt numFmtId="168" formatCode="#,##0.0"/>
  </numFmts>
  <fonts count="79">
    <font>
      <sz val="11"/>
      <color theme="1"/>
      <name val="Calibri"/>
      <family val="2"/>
      <scheme val="minor"/>
    </font>
    <font>
      <sz val="18"/>
      <color theme="3"/>
      <name val="Calibri Light"/>
      <family val="2"/>
      <scheme val="major"/>
    </font>
    <font>
      <i/>
      <sz val="11"/>
      <color rgb="FF7F7F7F"/>
      <name val="Calibri"/>
      <family val="2"/>
      <scheme val="minor"/>
    </font>
    <font>
      <b/>
      <sz val="11"/>
      <color theme="1"/>
      <name val="Calibri"/>
      <family val="2"/>
      <scheme val="minor"/>
    </font>
    <font>
      <sz val="11"/>
      <color theme="0"/>
      <name val="Calibri"/>
      <family val="2"/>
      <scheme val="minor"/>
    </font>
    <font>
      <b/>
      <sz val="12"/>
      <color theme="0"/>
      <name val="Calibri"/>
      <family val="2"/>
      <scheme val="minor"/>
    </font>
    <font>
      <sz val="11"/>
      <color theme="1"/>
      <name val="Symbol"/>
      <family val="1"/>
      <charset val="2"/>
    </font>
    <font>
      <sz val="11"/>
      <color theme="1"/>
      <name val="Calibri"/>
      <family val="1"/>
      <charset val="2"/>
      <scheme val="minor"/>
    </font>
    <font>
      <b/>
      <sz val="11"/>
      <color rgb="FFFF0000"/>
      <name val="Calibri"/>
      <family val="2"/>
      <scheme val="minor"/>
    </font>
    <font>
      <sz val="11"/>
      <name val="Symbol"/>
      <family val="1"/>
      <charset val="2"/>
    </font>
    <font>
      <sz val="8"/>
      <name val="Calibri"/>
      <family val="2"/>
      <scheme val="minor"/>
    </font>
    <font>
      <b/>
      <sz val="16"/>
      <name val="Calibri"/>
      <family val="2"/>
      <scheme val="minor"/>
    </font>
    <font>
      <b/>
      <sz val="16"/>
      <color theme="3"/>
      <name val="Calibri Light"/>
      <family val="2"/>
      <scheme val="major"/>
    </font>
    <font>
      <vertAlign val="subscript"/>
      <sz val="11"/>
      <color theme="1"/>
      <name val="Calibri"/>
      <family val="2"/>
      <scheme val="minor"/>
    </font>
    <font>
      <vertAlign val="subscript"/>
      <sz val="11"/>
      <name val="Calibri"/>
      <family val="2"/>
      <scheme val="minor"/>
    </font>
    <font>
      <sz val="11"/>
      <color rgb="FFFF0000"/>
      <name val="Calibri"/>
      <family val="2"/>
      <scheme val="minor"/>
    </font>
    <font>
      <sz val="11"/>
      <color theme="1"/>
      <name val="Wingdings 3"/>
      <family val="1"/>
      <charset val="2"/>
    </font>
    <font>
      <sz val="11"/>
      <name val="Calibri"/>
      <family val="2"/>
      <scheme val="minor"/>
    </font>
    <font>
      <sz val="11"/>
      <color theme="1"/>
      <name val="Wingdings 2"/>
      <family val="1"/>
      <charset val="2"/>
    </font>
    <font>
      <vertAlign val="superscript"/>
      <sz val="11"/>
      <color theme="1"/>
      <name val="Calibri"/>
      <family val="2"/>
      <scheme val="minor"/>
    </font>
    <font>
      <sz val="10"/>
      <name val="Symbol"/>
      <family val="1"/>
      <charset val="2"/>
    </font>
    <font>
      <vertAlign val="subscript"/>
      <sz val="10"/>
      <name val="Calibri"/>
      <family val="2"/>
      <scheme val="minor"/>
    </font>
    <font>
      <sz val="10"/>
      <name val="Arial"/>
      <family val="2"/>
    </font>
    <font>
      <vertAlign val="subscript"/>
      <sz val="10"/>
      <name val="Arial"/>
      <family val="2"/>
    </font>
    <font>
      <sz val="11"/>
      <color theme="1"/>
      <name val="Calibri"/>
      <family val="2"/>
    </font>
    <font>
      <sz val="11"/>
      <color theme="1"/>
      <name val="Calibri"/>
      <family val="2"/>
      <scheme val="minor"/>
    </font>
    <font>
      <b/>
      <vertAlign val="subscript"/>
      <sz val="11"/>
      <color theme="1"/>
      <name val="Calibri"/>
      <family val="2"/>
      <scheme val="minor"/>
    </font>
    <font>
      <vertAlign val="subscript"/>
      <sz val="9"/>
      <name val="Arial"/>
      <family val="2"/>
    </font>
    <font>
      <sz val="11"/>
      <color rgb="FF006100"/>
      <name val="Calibri"/>
      <family val="2"/>
      <scheme val="minor"/>
    </font>
    <font>
      <b/>
      <sz val="11"/>
      <name val="Calibri"/>
      <family val="2"/>
      <scheme val="minor"/>
    </font>
    <font>
      <i/>
      <sz val="11"/>
      <color theme="1"/>
      <name val="Symbol"/>
      <family val="1"/>
      <charset val="2"/>
    </font>
    <font>
      <sz val="8"/>
      <name val="Century Gothic"/>
      <family val="2"/>
    </font>
    <font>
      <sz val="10"/>
      <name val="Arial"/>
      <family val="2"/>
    </font>
    <font>
      <i/>
      <sz val="8"/>
      <name val="Century Gothic"/>
      <family val="2"/>
    </font>
    <font>
      <sz val="8"/>
      <color indexed="12"/>
      <name val="Century Gothic"/>
      <family val="2"/>
    </font>
    <font>
      <i/>
      <sz val="8"/>
      <color indexed="17"/>
      <name val="Century Gothic"/>
      <family val="2"/>
    </font>
    <font>
      <sz val="8"/>
      <color indexed="17"/>
      <name val="Century Gothic"/>
      <family val="2"/>
    </font>
    <font>
      <b/>
      <sz val="8"/>
      <color indexed="17"/>
      <name val="Century Gothic"/>
      <family val="2"/>
    </font>
    <font>
      <sz val="8"/>
      <name val="Arial"/>
      <family val="2"/>
    </font>
    <font>
      <b/>
      <sz val="8"/>
      <name val="Century Gothic"/>
      <family val="2"/>
    </font>
    <font>
      <sz val="8"/>
      <color indexed="10"/>
      <name val="Century Gothic"/>
      <family val="2"/>
    </font>
    <font>
      <sz val="8"/>
      <color rgb="FF00B050"/>
      <name val="Century Gothic"/>
      <family val="2"/>
    </font>
    <font>
      <vertAlign val="superscript"/>
      <sz val="8"/>
      <name val="Century Gothic"/>
      <family val="2"/>
    </font>
    <font>
      <i/>
      <sz val="8"/>
      <color indexed="12"/>
      <name val="Century Gothic"/>
      <family val="2"/>
    </font>
    <font>
      <i/>
      <sz val="8"/>
      <color indexed="10"/>
      <name val="Century Gothic"/>
      <family val="2"/>
    </font>
    <font>
      <sz val="8"/>
      <name val="Calibri"/>
      <family val="2"/>
    </font>
    <font>
      <sz val="8"/>
      <color indexed="9"/>
      <name val="Arial"/>
      <family val="2"/>
    </font>
    <font>
      <b/>
      <sz val="10"/>
      <name val="Century Gothic"/>
      <family val="2"/>
    </font>
    <font>
      <b/>
      <vertAlign val="superscript"/>
      <sz val="8"/>
      <name val="Century Gothic"/>
      <family val="2"/>
    </font>
    <font>
      <sz val="8"/>
      <color indexed="8"/>
      <name val="Courier"/>
      <family val="3"/>
    </font>
    <font>
      <b/>
      <i/>
      <sz val="8"/>
      <color indexed="8"/>
      <name val="Courier"/>
      <family val="3"/>
    </font>
    <font>
      <i/>
      <sz val="9"/>
      <color indexed="12"/>
      <name val="Century Gothic"/>
      <family val="2"/>
    </font>
    <font>
      <i/>
      <sz val="9"/>
      <color indexed="17"/>
      <name val="Century Gothic"/>
      <family val="2"/>
    </font>
    <font>
      <i/>
      <sz val="9"/>
      <name val="Century Gothic"/>
      <family val="2"/>
    </font>
    <font>
      <i/>
      <sz val="9"/>
      <color indexed="18"/>
      <name val="Century Gothic"/>
      <family val="2"/>
    </font>
    <font>
      <b/>
      <sz val="8"/>
      <color indexed="12"/>
      <name val="Century Gothic"/>
      <family val="2"/>
    </font>
    <font>
      <sz val="8"/>
      <color indexed="12"/>
      <name val="Arial"/>
      <family val="2"/>
    </font>
    <font>
      <i/>
      <sz val="11"/>
      <color rgb="FFFF0000"/>
      <name val="Calibri"/>
      <family val="2"/>
      <scheme val="minor"/>
    </font>
    <font>
      <i/>
      <sz val="11"/>
      <color theme="1"/>
      <name val="Calibri"/>
      <family val="2"/>
      <scheme val="minor"/>
    </font>
    <font>
      <i/>
      <vertAlign val="subscript"/>
      <sz val="11"/>
      <color rgb="FFFF0000"/>
      <name val="Calibri"/>
      <family val="2"/>
      <scheme val="minor"/>
    </font>
    <font>
      <i/>
      <sz val="11"/>
      <color rgb="FFFF0000"/>
      <name val="Symbol"/>
      <family val="1"/>
      <charset val="2"/>
    </font>
    <font>
      <i/>
      <sz val="11"/>
      <color rgb="FFFF0000"/>
      <name val="Symbol"/>
      <family val="2"/>
      <charset val="2"/>
    </font>
    <font>
      <i/>
      <sz val="11"/>
      <name val="Calibri"/>
      <family val="2"/>
      <scheme val="minor"/>
    </font>
    <font>
      <i/>
      <sz val="11"/>
      <color theme="1"/>
      <name val="Calibri"/>
      <family val="2"/>
    </font>
    <font>
      <i/>
      <sz val="11"/>
      <color rgb="FF006100"/>
      <name val="Calibri"/>
      <family val="2"/>
      <scheme val="minor"/>
    </font>
    <font>
      <i/>
      <vertAlign val="subscript"/>
      <sz val="11"/>
      <color theme="1"/>
      <name val="Calibri"/>
      <family val="2"/>
      <scheme val="minor"/>
    </font>
    <font>
      <i/>
      <sz val="10"/>
      <color rgb="FF7F7F7F"/>
      <name val="Calibri"/>
      <family val="2"/>
      <scheme val="minor"/>
    </font>
    <font>
      <b/>
      <sz val="10"/>
      <color rgb="FFFF0000"/>
      <name val="Calibri"/>
      <family val="2"/>
      <scheme val="minor"/>
    </font>
    <font>
      <sz val="10"/>
      <color theme="1"/>
      <name val="Calibri"/>
      <family val="2"/>
      <scheme val="minor"/>
    </font>
    <font>
      <sz val="10"/>
      <color rgb="FF0070C0"/>
      <name val="Calibri"/>
      <family val="2"/>
      <scheme val="minor"/>
    </font>
    <font>
      <i/>
      <sz val="11"/>
      <color rgb="FF00B050"/>
      <name val="Calibri"/>
      <family val="2"/>
      <scheme val="minor"/>
    </font>
    <font>
      <sz val="10"/>
      <name val="Calibri"/>
      <family val="2"/>
      <scheme val="minor"/>
    </font>
    <font>
      <sz val="8"/>
      <color theme="1"/>
      <name val="Wingdings 3"/>
      <family val="1"/>
      <charset val="2"/>
    </font>
    <font>
      <sz val="8"/>
      <color rgb="FF0000FF"/>
      <name val="Century Gothic"/>
      <family val="2"/>
    </font>
    <font>
      <i/>
      <sz val="11"/>
      <name val="Cambria"/>
      <family val="1"/>
    </font>
    <font>
      <sz val="11"/>
      <name val="Cambria"/>
      <family val="1"/>
    </font>
    <font>
      <b/>
      <sz val="8"/>
      <color rgb="FF0000FF"/>
      <name val="Century Gothic"/>
      <family val="2"/>
    </font>
    <font>
      <sz val="8"/>
      <color rgb="FF008000"/>
      <name val="Century Gothic"/>
      <family val="2"/>
    </font>
    <font>
      <b/>
      <sz val="8"/>
      <color rgb="FF008000"/>
      <name val="Century Gothic"/>
      <family val="2"/>
    </font>
  </fonts>
  <fills count="20">
    <fill>
      <patternFill patternType="none"/>
    </fill>
    <fill>
      <patternFill patternType="gray125"/>
    </fill>
    <fill>
      <patternFill patternType="solid">
        <fgColor theme="8"/>
      </patternFill>
    </fill>
    <fill>
      <patternFill patternType="darkUp"/>
    </fill>
    <fill>
      <patternFill patternType="solid">
        <fgColor rgb="FFC00000"/>
        <bgColor indexed="64"/>
      </patternFill>
    </fill>
    <fill>
      <patternFill patternType="solid">
        <fgColor rgb="FF339966"/>
        <bgColor indexed="64"/>
      </patternFill>
    </fill>
    <fill>
      <patternFill patternType="solid">
        <fgColor rgb="FFC6EFCE"/>
      </patternFill>
    </fill>
    <fill>
      <patternFill patternType="solid">
        <fgColor rgb="FFFFCCCC"/>
        <bgColor indexed="64"/>
      </patternFill>
    </fill>
    <fill>
      <patternFill patternType="solid">
        <fgColor theme="0"/>
        <bgColor indexed="64"/>
      </patternFill>
    </fill>
    <fill>
      <patternFill patternType="solid">
        <fgColor indexed="42"/>
        <bgColor indexed="64"/>
      </patternFill>
    </fill>
    <fill>
      <patternFill patternType="solid">
        <fgColor indexed="45"/>
        <bgColor indexed="64"/>
      </patternFill>
    </fill>
    <fill>
      <patternFill patternType="solid">
        <fgColor indexed="31"/>
        <bgColor indexed="64"/>
      </patternFill>
    </fill>
    <fill>
      <patternFill patternType="solid">
        <fgColor rgb="FFCCFFCC"/>
        <bgColor indexed="64"/>
      </patternFill>
    </fill>
    <fill>
      <patternFill patternType="solid">
        <fgColor rgb="FFCCCCFF"/>
        <bgColor indexed="64"/>
      </patternFill>
    </fill>
    <fill>
      <patternFill patternType="solid">
        <fgColor indexed="9"/>
        <bgColor indexed="64"/>
      </patternFill>
    </fill>
    <fill>
      <patternFill patternType="solid">
        <fgColor theme="6" tint="0.79995117038483843"/>
        <bgColor indexed="65"/>
      </patternFill>
    </fill>
    <fill>
      <patternFill patternType="solid">
        <fgColor theme="8" tint="0.79995117038483843"/>
        <bgColor indexed="64"/>
      </patternFill>
    </fill>
    <fill>
      <patternFill patternType="solid">
        <fgColor rgb="FFC6EFCE"/>
        <bgColor indexed="64"/>
      </patternFill>
    </fill>
    <fill>
      <patternFill patternType="solid">
        <fgColor theme="6" tint="0.79995117038483843"/>
        <bgColor indexed="64"/>
      </patternFill>
    </fill>
    <fill>
      <patternFill patternType="solid">
        <fgColor theme="6" tint="0.79995117038483843"/>
        <bgColor indexed="64"/>
      </patternFill>
    </fill>
  </fills>
  <borders count="58">
    <border>
      <left/>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right/>
      <top/>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diagonal/>
    </border>
    <border>
      <left/>
      <right/>
      <top/>
      <bottom/>
      <diagonal/>
    </border>
    <border>
      <left/>
      <right/>
      <top/>
      <bottom/>
      <diagonal/>
    </border>
    <border>
      <left/>
      <right/>
      <top/>
      <bottom/>
      <diagonal/>
    </border>
    <border>
      <left/>
      <right style="medium">
        <color indexed="64"/>
      </right>
      <top style="thin">
        <color indexed="64"/>
      </top>
      <bottom style="medium">
        <color indexed="64"/>
      </bottom>
      <diagonal/>
    </border>
    <border>
      <left/>
      <right/>
      <top/>
      <bottom/>
      <diagonal/>
    </border>
    <border>
      <left/>
      <right/>
      <top/>
      <bottom/>
      <diagonal/>
    </border>
  </borders>
  <cellStyleXfs count="17">
    <xf numFmtId="0" fontId="0" fillId="0" borderId="0"/>
    <xf numFmtId="0" fontId="1" fillId="0" borderId="41" applyNumberFormat="0" applyFill="0" applyBorder="0" applyAlignment="0" applyProtection="0"/>
    <xf numFmtId="0" fontId="25" fillId="0" borderId="41"/>
    <xf numFmtId="0" fontId="4" fillId="2" borderId="41" applyNumberFormat="0" applyBorder="0" applyAlignment="0" applyProtection="0"/>
    <xf numFmtId="0" fontId="28" fillId="6" borderId="0" applyNumberFormat="0" applyBorder="0" applyAlignment="0" applyProtection="0"/>
    <xf numFmtId="0" fontId="22" fillId="0" borderId="51"/>
    <xf numFmtId="0" fontId="32" fillId="0" borderId="51"/>
    <xf numFmtId="0" fontId="22" fillId="0" borderId="51"/>
    <xf numFmtId="0" fontId="38" fillId="0" borderId="8">
      <alignment horizontal="left"/>
    </xf>
    <xf numFmtId="0" fontId="25" fillId="0" borderId="51"/>
    <xf numFmtId="0" fontId="25" fillId="15" borderId="0" applyNumberFormat="0" applyBorder="0" applyAlignment="0" applyProtection="0"/>
    <xf numFmtId="0" fontId="1" fillId="0" borderId="52" applyNumberFormat="0" applyFill="0" applyBorder="0" applyAlignment="0" applyProtection="0"/>
    <xf numFmtId="0" fontId="25" fillId="0" borderId="52"/>
    <xf numFmtId="0" fontId="4" fillId="2" borderId="52" applyNumberFormat="0" applyBorder="0" applyAlignment="0" applyProtection="0"/>
    <xf numFmtId="0" fontId="2" fillId="0" borderId="52" applyNumberFormat="0" applyFill="0" applyBorder="0" applyAlignment="0" applyProtection="0"/>
    <xf numFmtId="0" fontId="25" fillId="0" borderId="54"/>
    <xf numFmtId="0" fontId="4" fillId="2" borderId="54" applyNumberFormat="0" applyBorder="0" applyAlignment="0" applyProtection="0"/>
  </cellStyleXfs>
  <cellXfs count="844">
    <xf numFmtId="0" fontId="0" fillId="0" borderId="0" xfId="0"/>
    <xf numFmtId="0" fontId="9" fillId="0" borderId="7" xfId="0" applyFont="1" applyBorder="1" applyAlignment="1">
      <alignment horizontal="center" vertical="center"/>
    </xf>
    <xf numFmtId="0" fontId="0" fillId="0" borderId="7" xfId="0" applyBorder="1" applyAlignment="1">
      <alignment horizontal="center"/>
    </xf>
    <xf numFmtId="0" fontId="20" fillId="0" borderId="7" xfId="0" applyFont="1" applyBorder="1" applyAlignment="1">
      <alignment horizontal="center"/>
    </xf>
    <xf numFmtId="0" fontId="0" fillId="0" borderId="8" xfId="0" applyBorder="1" applyAlignment="1">
      <alignment horizontal="center" vertical="center"/>
    </xf>
    <xf numFmtId="0" fontId="0" fillId="0" borderId="24"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0" fillId="0" borderId="34" xfId="0" applyBorder="1" applyAlignment="1">
      <alignment horizontal="center"/>
    </xf>
    <xf numFmtId="0" fontId="0" fillId="0" borderId="4" xfId="0" applyBorder="1" applyAlignment="1">
      <alignment horizontal="center" vertical="center"/>
    </xf>
    <xf numFmtId="0" fontId="12" fillId="0" borderId="20" xfId="1" applyFont="1" applyBorder="1" applyAlignment="1">
      <alignment vertical="center"/>
    </xf>
    <xf numFmtId="0" fontId="25" fillId="0" borderId="41" xfId="2"/>
    <xf numFmtId="0" fontId="25" fillId="4" borderId="22" xfId="2" applyFill="1" applyBorder="1"/>
    <xf numFmtId="0" fontId="5" fillId="4" borderId="41" xfId="3" applyFont="1" applyFill="1" applyBorder="1" applyAlignment="1">
      <alignment vertical="center"/>
    </xf>
    <xf numFmtId="0" fontId="5" fillId="4" borderId="41" xfId="3" applyFont="1" applyFill="1" applyBorder="1" applyAlignment="1">
      <alignment horizontal="center" vertical="center"/>
    </xf>
    <xf numFmtId="0" fontId="5" fillId="4" borderId="23" xfId="3" applyFont="1" applyFill="1" applyBorder="1" applyAlignment="1">
      <alignment horizontal="center" vertical="center"/>
    </xf>
    <xf numFmtId="0" fontId="25" fillId="0" borderId="25" xfId="2" applyBorder="1" applyAlignment="1">
      <alignment horizontal="center" vertical="center"/>
    </xf>
    <xf numFmtId="0" fontId="6" fillId="0" borderId="25" xfId="2" applyFont="1" applyBorder="1" applyAlignment="1">
      <alignment horizontal="center" vertical="center"/>
    </xf>
    <xf numFmtId="0" fontId="0" fillId="0" borderId="9" xfId="2" applyFont="1" applyBorder="1" applyAlignment="1">
      <alignment vertical="center"/>
    </xf>
    <xf numFmtId="0" fontId="9" fillId="0" borderId="9" xfId="2" applyFont="1" applyBorder="1" applyAlignment="1">
      <alignment horizontal="center" vertical="center"/>
    </xf>
    <xf numFmtId="0" fontId="25" fillId="0" borderId="9" xfId="2" applyBorder="1" applyAlignment="1">
      <alignment vertical="center"/>
    </xf>
    <xf numFmtId="0" fontId="25" fillId="0" borderId="9" xfId="2" applyBorder="1" applyAlignment="1">
      <alignment horizontal="center" vertical="center"/>
    </xf>
    <xf numFmtId="0" fontId="0" fillId="0" borderId="9" xfId="2" applyFont="1" applyBorder="1" applyAlignment="1">
      <alignment horizontal="center" vertical="center"/>
    </xf>
    <xf numFmtId="0" fontId="3" fillId="0" borderId="25" xfId="2" applyFont="1" applyBorder="1" applyAlignment="1">
      <alignment horizontal="center" vertical="center"/>
    </xf>
    <xf numFmtId="0" fontId="25" fillId="0" borderId="16" xfId="2" applyBorder="1" applyAlignment="1">
      <alignment horizontal="center" vertical="center"/>
    </xf>
    <xf numFmtId="0" fontId="25" fillId="0" borderId="7" xfId="2" applyBorder="1" applyAlignment="1">
      <alignment vertical="center"/>
    </xf>
    <xf numFmtId="0" fontId="25" fillId="0" borderId="7" xfId="2" applyBorder="1" applyAlignment="1">
      <alignment horizontal="center" vertical="center"/>
    </xf>
    <xf numFmtId="0" fontId="15" fillId="0" borderId="25" xfId="2" applyFont="1" applyBorder="1" applyAlignment="1">
      <alignment horizontal="center" vertical="center"/>
    </xf>
    <xf numFmtId="0" fontId="25" fillId="0" borderId="35" xfId="2" applyBorder="1" applyAlignment="1">
      <alignment horizontal="center" vertical="center"/>
    </xf>
    <xf numFmtId="0" fontId="25" fillId="0" borderId="41" xfId="2" applyAlignment="1">
      <alignment horizontal="center" vertical="center"/>
    </xf>
    <xf numFmtId="0" fontId="5" fillId="5" borderId="41" xfId="3" applyFont="1" applyFill="1" applyBorder="1" applyAlignment="1">
      <alignment vertical="center"/>
    </xf>
    <xf numFmtId="0" fontId="5" fillId="5" borderId="41" xfId="3" applyFont="1" applyFill="1" applyBorder="1" applyAlignment="1">
      <alignment horizontal="center" vertical="center"/>
    </xf>
    <xf numFmtId="0" fontId="5" fillId="5" borderId="23" xfId="3" applyFont="1" applyFill="1" applyBorder="1" applyAlignment="1">
      <alignment horizontal="center" vertical="center"/>
    </xf>
    <xf numFmtId="0" fontId="25" fillId="0" borderId="37" xfId="2" applyBorder="1" applyAlignment="1">
      <alignment horizontal="center" vertical="center"/>
    </xf>
    <xf numFmtId="0" fontId="25" fillId="0" borderId="39" xfId="2" applyBorder="1" applyAlignment="1">
      <alignment horizontal="center" vertical="center"/>
    </xf>
    <xf numFmtId="0" fontId="0" fillId="0" borderId="7" xfId="2" applyFont="1" applyBorder="1" applyAlignment="1">
      <alignment horizontal="center" vertical="center"/>
    </xf>
    <xf numFmtId="0" fontId="25" fillId="0" borderId="30" xfId="2" applyBorder="1" applyAlignment="1">
      <alignment horizontal="center" vertical="center"/>
    </xf>
    <xf numFmtId="0" fontId="6" fillId="0" borderId="35" xfId="2" applyFont="1" applyBorder="1" applyAlignment="1">
      <alignment horizontal="center" vertical="center"/>
    </xf>
    <xf numFmtId="0" fontId="17" fillId="0" borderId="9" xfId="2" applyFont="1" applyBorder="1" applyAlignment="1">
      <alignment vertical="center"/>
    </xf>
    <xf numFmtId="0" fontId="0" fillId="0" borderId="41" xfId="0" applyBorder="1"/>
    <xf numFmtId="0" fontId="20" fillId="0" borderId="4" xfId="0" applyFont="1" applyBorder="1" applyAlignment="1">
      <alignment horizontal="center"/>
    </xf>
    <xf numFmtId="0" fontId="15" fillId="0" borderId="7" xfId="2" applyFont="1" applyBorder="1" applyAlignment="1">
      <alignment vertical="center"/>
    </xf>
    <xf numFmtId="0" fontId="15" fillId="0" borderId="7" xfId="2" applyFont="1" applyBorder="1" applyAlignment="1">
      <alignment horizontal="center" vertical="center"/>
    </xf>
    <xf numFmtId="0" fontId="3" fillId="0" borderId="7" xfId="2" applyFont="1" applyBorder="1" applyAlignment="1">
      <alignment vertical="center"/>
    </xf>
    <xf numFmtId="0" fontId="3" fillId="0" borderId="7" xfId="2" applyFont="1" applyBorder="1" applyAlignment="1">
      <alignment horizontal="center" vertical="center"/>
    </xf>
    <xf numFmtId="0" fontId="25" fillId="0" borderId="7" xfId="2" applyFont="1" applyBorder="1" applyAlignment="1">
      <alignment vertical="center"/>
    </xf>
    <xf numFmtId="0" fontId="25" fillId="0" borderId="27" xfId="2" applyBorder="1" applyAlignment="1">
      <alignment vertical="center"/>
    </xf>
    <xf numFmtId="0" fontId="0" fillId="0" borderId="27" xfId="2" applyFont="1" applyBorder="1" applyAlignment="1">
      <alignment horizontal="center" vertical="center"/>
    </xf>
    <xf numFmtId="0" fontId="0" fillId="0" borderId="17" xfId="2" applyFont="1" applyBorder="1" applyAlignment="1">
      <alignment horizontal="center" vertical="center"/>
    </xf>
    <xf numFmtId="0" fontId="7" fillId="0" borderId="9" xfId="2" applyFont="1" applyBorder="1" applyAlignment="1">
      <alignment horizontal="center" vertical="center"/>
    </xf>
    <xf numFmtId="0" fontId="25" fillId="0" borderId="3" xfId="2" applyBorder="1" applyAlignment="1">
      <alignment vertical="center"/>
    </xf>
    <xf numFmtId="0" fontId="25" fillId="4" borderId="22" xfId="2" applyFill="1" applyBorder="1" applyAlignment="1">
      <alignment vertical="center"/>
    </xf>
    <xf numFmtId="0" fontId="25" fillId="0" borderId="17" xfId="2" applyBorder="1" applyAlignment="1">
      <alignment horizontal="center" vertical="center"/>
    </xf>
    <xf numFmtId="0" fontId="25" fillId="0" borderId="7" xfId="2" applyFont="1" applyBorder="1" applyAlignment="1">
      <alignment horizontal="center" vertical="center"/>
    </xf>
    <xf numFmtId="0" fontId="3" fillId="0" borderId="22" xfId="2" applyFont="1" applyBorder="1" applyAlignment="1">
      <alignment horizontal="center" vertical="center"/>
    </xf>
    <xf numFmtId="0" fontId="0" fillId="0" borderId="17" xfId="2" applyFont="1" applyBorder="1" applyAlignment="1">
      <alignment vertical="center"/>
    </xf>
    <xf numFmtId="0" fontId="0" fillId="7" borderId="33" xfId="0" applyFill="1" applyBorder="1" applyAlignment="1">
      <alignment vertical="center"/>
    </xf>
    <xf numFmtId="0" fontId="3" fillId="7" borderId="18" xfId="0" applyFont="1" applyFill="1" applyBorder="1" applyAlignment="1">
      <alignment vertical="center"/>
    </xf>
    <xf numFmtId="0" fontId="0" fillId="7" borderId="18" xfId="0" applyFill="1" applyBorder="1" applyAlignment="1">
      <alignment vertical="center"/>
    </xf>
    <xf numFmtId="0" fontId="3" fillId="0" borderId="37" xfId="2" applyFont="1" applyBorder="1" applyAlignment="1">
      <alignment horizontal="center" vertical="center"/>
    </xf>
    <xf numFmtId="0" fontId="3" fillId="0" borderId="16" xfId="2" applyFont="1" applyBorder="1" applyAlignment="1">
      <alignment vertical="center"/>
    </xf>
    <xf numFmtId="0" fontId="3" fillId="0" borderId="16" xfId="2" applyFont="1" applyBorder="1" applyAlignment="1">
      <alignment horizontal="center" vertical="center"/>
    </xf>
    <xf numFmtId="0" fontId="17" fillId="6" borderId="23" xfId="4" applyFont="1" applyBorder="1" applyAlignment="1">
      <alignment vertical="center"/>
    </xf>
    <xf numFmtId="0" fontId="6" fillId="0" borderId="39" xfId="2" applyFont="1" applyBorder="1" applyAlignment="1">
      <alignment horizontal="center" vertical="center"/>
    </xf>
    <xf numFmtId="0" fontId="17" fillId="0" borderId="17" xfId="4" applyFont="1" applyFill="1" applyBorder="1" applyAlignment="1">
      <alignment horizontal="center" vertical="center"/>
    </xf>
    <xf numFmtId="0" fontId="0" fillId="0" borderId="7" xfId="0" applyBorder="1"/>
    <xf numFmtId="0" fontId="25" fillId="0" borderId="43" xfId="2" applyBorder="1" applyAlignment="1">
      <alignment horizontal="center" vertical="center"/>
    </xf>
    <xf numFmtId="0" fontId="25" fillId="0" borderId="8" xfId="2" applyBorder="1" applyAlignment="1">
      <alignment horizontal="center" vertical="center"/>
    </xf>
    <xf numFmtId="0" fontId="25" fillId="0" borderId="8" xfId="2" quotePrefix="1" applyBorder="1" applyAlignment="1">
      <alignment horizontal="center" vertical="center"/>
    </xf>
    <xf numFmtId="0" fontId="25" fillId="0" borderId="5" xfId="2" applyBorder="1" applyAlignment="1">
      <alignment horizontal="center" vertical="center"/>
    </xf>
    <xf numFmtId="0" fontId="15" fillId="0" borderId="8" xfId="2" applyFont="1" applyBorder="1" applyAlignment="1">
      <alignment horizontal="center" vertical="center"/>
    </xf>
    <xf numFmtId="0" fontId="25" fillId="0" borderId="8" xfId="2" applyFont="1" applyBorder="1" applyAlignment="1">
      <alignment horizontal="center" vertical="center"/>
    </xf>
    <xf numFmtId="0" fontId="25" fillId="0" borderId="44" xfId="2" applyBorder="1" applyAlignment="1">
      <alignment horizontal="center" vertical="center"/>
    </xf>
    <xf numFmtId="164" fontId="25" fillId="0" borderId="7" xfId="2" applyNumberFormat="1" applyBorder="1" applyAlignment="1">
      <alignment horizontal="center" vertical="center"/>
    </xf>
    <xf numFmtId="164" fontId="7" fillId="0" borderId="7" xfId="2" applyNumberFormat="1" applyFont="1" applyBorder="1" applyAlignment="1">
      <alignment horizontal="center" vertical="center"/>
    </xf>
    <xf numFmtId="164" fontId="3" fillId="0" borderId="7" xfId="2" applyNumberFormat="1" applyFont="1" applyBorder="1" applyAlignment="1">
      <alignment horizontal="center" vertical="center"/>
    </xf>
    <xf numFmtId="164" fontId="15" fillId="0" borderId="7" xfId="2" applyNumberFormat="1" applyFont="1" applyBorder="1" applyAlignment="1">
      <alignment horizontal="center" vertical="center"/>
    </xf>
    <xf numFmtId="164" fontId="25" fillId="0" borderId="7" xfId="2" applyNumberFormat="1" applyFont="1" applyBorder="1" applyAlignment="1">
      <alignment horizontal="center" vertical="center"/>
    </xf>
    <xf numFmtId="164" fontId="25" fillId="0" borderId="9" xfId="2" applyNumberFormat="1" applyBorder="1" applyAlignment="1">
      <alignment horizontal="center" vertical="center"/>
    </xf>
    <xf numFmtId="0" fontId="0" fillId="7" borderId="23" xfId="0" applyFill="1" applyBorder="1" applyAlignment="1">
      <alignment vertical="center"/>
    </xf>
    <xf numFmtId="164" fontId="25" fillId="0" borderId="25" xfId="2" applyNumberFormat="1" applyBorder="1" applyAlignment="1">
      <alignment horizontal="center" vertical="center"/>
    </xf>
    <xf numFmtId="164" fontId="25" fillId="0" borderId="24" xfId="2" applyNumberFormat="1" applyBorder="1" applyAlignment="1">
      <alignment horizontal="center" vertical="center"/>
    </xf>
    <xf numFmtId="164" fontId="3" fillId="0" borderId="25" xfId="2" applyNumberFormat="1" applyFont="1" applyBorder="1" applyAlignment="1">
      <alignment horizontal="center" vertical="center"/>
    </xf>
    <xf numFmtId="164" fontId="3" fillId="0" borderId="24" xfId="2" applyNumberFormat="1" applyFont="1" applyBorder="1" applyAlignment="1">
      <alignment horizontal="center" vertical="center"/>
    </xf>
    <xf numFmtId="164" fontId="15" fillId="0" borderId="25" xfId="2" applyNumberFormat="1" applyFont="1" applyBorder="1" applyAlignment="1">
      <alignment horizontal="center" vertical="center"/>
    </xf>
    <xf numFmtId="164" fontId="15" fillId="0" borderId="24" xfId="2" applyNumberFormat="1" applyFont="1" applyBorder="1" applyAlignment="1">
      <alignment horizontal="center" vertical="center"/>
    </xf>
    <xf numFmtId="164" fontId="25" fillId="0" borderId="25" xfId="2" applyNumberFormat="1" applyFont="1" applyBorder="1" applyAlignment="1">
      <alignment horizontal="center" vertical="center"/>
    </xf>
    <xf numFmtId="164" fontId="25" fillId="0" borderId="24" xfId="2" applyNumberFormat="1" applyFont="1" applyBorder="1" applyAlignment="1">
      <alignment horizontal="center" vertical="center"/>
    </xf>
    <xf numFmtId="164" fontId="3" fillId="0" borderId="37" xfId="2" applyNumberFormat="1" applyFont="1" applyBorder="1" applyAlignment="1">
      <alignment horizontal="center" vertical="center"/>
    </xf>
    <xf numFmtId="164" fontId="3" fillId="0" borderId="3" xfId="2" applyNumberFormat="1" applyFont="1" applyBorder="1" applyAlignment="1">
      <alignment horizontal="center" vertical="center"/>
    </xf>
    <xf numFmtId="164" fontId="3" fillId="0" borderId="34" xfId="2" applyNumberFormat="1" applyFont="1" applyBorder="1" applyAlignment="1">
      <alignment horizontal="center" vertical="center"/>
    </xf>
    <xf numFmtId="164" fontId="25" fillId="0" borderId="37" xfId="2" applyNumberFormat="1" applyBorder="1" applyAlignment="1">
      <alignment horizontal="center" vertical="center"/>
    </xf>
    <xf numFmtId="164" fontId="25" fillId="0" borderId="3" xfId="2" applyNumberFormat="1" applyBorder="1" applyAlignment="1">
      <alignment horizontal="center" vertical="center"/>
    </xf>
    <xf numFmtId="164" fontId="25" fillId="0" borderId="34" xfId="2" applyNumberFormat="1" applyBorder="1" applyAlignment="1">
      <alignment horizontal="center" vertical="center"/>
    </xf>
    <xf numFmtId="0" fontId="25" fillId="0" borderId="16" xfId="2" applyBorder="1" applyAlignment="1">
      <alignment vertical="center"/>
    </xf>
    <xf numFmtId="0" fontId="7" fillId="0" borderId="16" xfId="2" applyFont="1" applyBorder="1" applyAlignment="1">
      <alignment horizontal="center" vertical="center"/>
    </xf>
    <xf numFmtId="0" fontId="25" fillId="0" borderId="17" xfId="2" applyBorder="1" applyAlignment="1">
      <alignment vertical="center"/>
    </xf>
    <xf numFmtId="164" fontId="25" fillId="0" borderId="39" xfId="2" applyNumberFormat="1" applyBorder="1" applyAlignment="1">
      <alignment horizontal="center" vertical="center"/>
    </xf>
    <xf numFmtId="164" fontId="25" fillId="0" borderId="4" xfId="2" applyNumberFormat="1" applyBorder="1" applyAlignment="1">
      <alignment horizontal="center" vertical="center"/>
    </xf>
    <xf numFmtId="164" fontId="25" fillId="0" borderId="29" xfId="2" applyNumberFormat="1" applyBorder="1" applyAlignment="1">
      <alignment horizontal="center" vertical="center"/>
    </xf>
    <xf numFmtId="0" fontId="0" fillId="0" borderId="43" xfId="0" applyBorder="1" applyAlignment="1">
      <alignment horizontal="center" vertical="center"/>
    </xf>
    <xf numFmtId="0" fontId="0" fillId="7" borderId="10" xfId="0" applyFill="1" applyBorder="1" applyAlignment="1">
      <alignment vertical="center"/>
    </xf>
    <xf numFmtId="0" fontId="3" fillId="7" borderId="10" xfId="0" applyFont="1" applyFill="1" applyBorder="1" applyAlignment="1">
      <alignment vertical="center"/>
    </xf>
    <xf numFmtId="0" fontId="25" fillId="0" borderId="4" xfId="2"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164" fontId="25" fillId="0" borderId="35" xfId="2" applyNumberFormat="1" applyBorder="1" applyAlignment="1">
      <alignment horizontal="center" vertical="center"/>
    </xf>
    <xf numFmtId="164" fontId="25" fillId="0" borderId="27" xfId="2" applyNumberFormat="1" applyBorder="1" applyAlignment="1">
      <alignment horizontal="center" vertical="center"/>
    </xf>
    <xf numFmtId="164" fontId="25" fillId="0" borderId="28" xfId="2" applyNumberFormat="1" applyBorder="1" applyAlignment="1">
      <alignment horizontal="center" vertical="center"/>
    </xf>
    <xf numFmtId="0" fontId="6" fillId="0" borderId="33" xfId="2" applyFont="1" applyBorder="1" applyAlignment="1">
      <alignment horizontal="center" vertical="center"/>
    </xf>
    <xf numFmtId="0" fontId="25" fillId="0" borderId="13" xfId="2" applyBorder="1" applyAlignment="1">
      <alignment horizontal="center" vertical="center"/>
    </xf>
    <xf numFmtId="0" fontId="3" fillId="0" borderId="13" xfId="2" applyFont="1" applyBorder="1" applyAlignment="1">
      <alignment horizontal="center" vertical="center"/>
    </xf>
    <xf numFmtId="0" fontId="0" fillId="0" borderId="7" xfId="0" applyBorder="1" applyAlignment="1">
      <alignment vertical="center"/>
    </xf>
    <xf numFmtId="0" fontId="17" fillId="0" borderId="43" xfId="4" applyFont="1" applyFill="1" applyBorder="1" applyAlignment="1">
      <alignment horizontal="center" vertical="center"/>
    </xf>
    <xf numFmtId="0" fontId="0" fillId="0" borderId="8" xfId="0" applyBorder="1" applyAlignment="1">
      <alignment horizontal="center"/>
    </xf>
    <xf numFmtId="0" fontId="0" fillId="0" borderId="10" xfId="0" applyBorder="1" applyAlignment="1">
      <alignment horizontal="center"/>
    </xf>
    <xf numFmtId="164" fontId="25" fillId="0" borderId="8" xfId="2" applyNumberFormat="1" applyBorder="1" applyAlignment="1">
      <alignment horizontal="center" vertical="center"/>
    </xf>
    <xf numFmtId="164" fontId="15" fillId="0" borderId="8" xfId="2" applyNumberFormat="1" applyFont="1" applyBorder="1" applyAlignment="1">
      <alignment horizontal="center" vertical="center"/>
    </xf>
    <xf numFmtId="0" fontId="28" fillId="0" borderId="39" xfId="4" applyFill="1" applyBorder="1" applyAlignment="1">
      <alignment horizontal="center" vertical="center"/>
    </xf>
    <xf numFmtId="0" fontId="17" fillId="0" borderId="17" xfId="4" applyFont="1" applyFill="1" applyBorder="1" applyAlignment="1">
      <alignment vertical="center"/>
    </xf>
    <xf numFmtId="164" fontId="28" fillId="0" borderId="39" xfId="4" applyNumberFormat="1" applyFill="1" applyBorder="1" applyAlignment="1">
      <alignment horizontal="center" vertical="center"/>
    </xf>
    <xf numFmtId="164" fontId="28" fillId="0" borderId="4" xfId="4" applyNumberFormat="1" applyFill="1" applyBorder="1" applyAlignment="1">
      <alignment horizontal="center" vertical="center"/>
    </xf>
    <xf numFmtId="164" fontId="28" fillId="0" borderId="29" xfId="4" applyNumberFormat="1" applyFill="1" applyBorder="1" applyAlignment="1">
      <alignment horizontal="center" vertical="center"/>
    </xf>
    <xf numFmtId="0" fontId="17" fillId="6" borderId="18" xfId="4" applyFont="1" applyBorder="1" applyAlignment="1">
      <alignment vertical="center"/>
    </xf>
    <xf numFmtId="0" fontId="29" fillId="6" borderId="18" xfId="4" applyFont="1" applyBorder="1" applyAlignment="1">
      <alignment vertical="center"/>
    </xf>
    <xf numFmtId="0" fontId="6" fillId="0" borderId="16" xfId="2" applyFont="1" applyBorder="1" applyAlignment="1">
      <alignment horizontal="center" vertical="center"/>
    </xf>
    <xf numFmtId="0" fontId="0" fillId="0" borderId="4" xfId="0" applyBorder="1"/>
    <xf numFmtId="0" fontId="0" fillId="0" borderId="43" xfId="0" applyBorder="1" applyAlignment="1">
      <alignment horizontal="center"/>
    </xf>
    <xf numFmtId="0" fontId="17" fillId="6" borderId="10" xfId="4" applyFont="1" applyBorder="1" applyAlignment="1">
      <alignment vertical="center"/>
    </xf>
    <xf numFmtId="0" fontId="29" fillId="6" borderId="10" xfId="4" applyFont="1" applyBorder="1" applyAlignment="1">
      <alignment vertical="center"/>
    </xf>
    <xf numFmtId="0" fontId="5" fillId="5" borderId="22" xfId="3" applyFont="1" applyFill="1" applyBorder="1" applyAlignment="1">
      <alignment vertical="center"/>
    </xf>
    <xf numFmtId="0" fontId="17" fillId="6" borderId="33" xfId="4" applyFont="1" applyBorder="1" applyAlignment="1">
      <alignment vertical="center"/>
    </xf>
    <xf numFmtId="0" fontId="17" fillId="6" borderId="13" xfId="4" applyFont="1" applyBorder="1" applyAlignment="1">
      <alignment vertical="center"/>
    </xf>
    <xf numFmtId="0" fontId="6" fillId="0" borderId="37" xfId="2" applyFont="1" applyBorder="1" applyAlignment="1">
      <alignment horizontal="center" vertical="center"/>
    </xf>
    <xf numFmtId="0" fontId="0" fillId="0" borderId="3" xfId="2" applyFont="1" applyBorder="1" applyAlignment="1">
      <alignment horizontal="center" vertical="center"/>
    </xf>
    <xf numFmtId="0" fontId="25" fillId="0" borderId="4" xfId="2" applyBorder="1" applyAlignment="1">
      <alignment horizontal="center" vertical="center"/>
    </xf>
    <xf numFmtId="0" fontId="0" fillId="0" borderId="4" xfId="2" applyFont="1" applyBorder="1" applyAlignment="1">
      <alignment horizontal="center" vertical="center"/>
    </xf>
    <xf numFmtId="0" fontId="0" fillId="0" borderId="4" xfId="0" applyBorder="1" applyAlignment="1">
      <alignment vertical="center"/>
    </xf>
    <xf numFmtId="164" fontId="25" fillId="0" borderId="5" xfId="2" applyNumberFormat="1" applyBorder="1" applyAlignment="1">
      <alignment horizontal="center" vertical="center"/>
    </xf>
    <xf numFmtId="164" fontId="25" fillId="0" borderId="43" xfId="2" applyNumberFormat="1" applyBorder="1" applyAlignment="1">
      <alignment horizontal="center" vertical="center"/>
    </xf>
    <xf numFmtId="0" fontId="25" fillId="0" borderId="11" xfId="2" applyBorder="1" applyAlignment="1">
      <alignment vertical="center"/>
    </xf>
    <xf numFmtId="0" fontId="0" fillId="0" borderId="24" xfId="0" applyBorder="1" applyAlignment="1">
      <alignment horizontal="center" vertical="center"/>
    </xf>
    <xf numFmtId="0" fontId="6" fillId="0" borderId="30" xfId="2" applyFont="1" applyBorder="1" applyAlignment="1">
      <alignment horizontal="center" vertical="center"/>
    </xf>
    <xf numFmtId="0" fontId="6" fillId="0" borderId="13" xfId="2" applyFont="1" applyBorder="1" applyAlignment="1">
      <alignment horizontal="center" vertical="center"/>
    </xf>
    <xf numFmtId="164" fontId="25" fillId="0" borderId="17" xfId="2" applyNumberFormat="1" applyBorder="1" applyAlignment="1">
      <alignment horizontal="center" vertical="center"/>
    </xf>
    <xf numFmtId="164" fontId="25" fillId="0" borderId="16" xfId="2" applyNumberFormat="1" applyBorder="1" applyAlignment="1">
      <alignment horizontal="center" vertical="center"/>
    </xf>
    <xf numFmtId="164" fontId="15" fillId="0" borderId="9" xfId="2" applyNumberFormat="1" applyFont="1" applyBorder="1" applyAlignment="1">
      <alignment horizontal="center" vertical="center"/>
    </xf>
    <xf numFmtId="164" fontId="25" fillId="0" borderId="9" xfId="2" applyNumberFormat="1" applyFont="1" applyBorder="1" applyAlignment="1">
      <alignment horizontal="center" vertical="center"/>
    </xf>
    <xf numFmtId="164" fontId="25" fillId="0" borderId="26" xfId="2" applyNumberFormat="1" applyBorder="1" applyAlignment="1">
      <alignment horizontal="center" vertical="center"/>
    </xf>
    <xf numFmtId="164" fontId="28" fillId="0" borderId="17" xfId="4" applyNumberFormat="1" applyFill="1" applyBorder="1" applyAlignment="1">
      <alignment horizontal="center" vertical="center"/>
    </xf>
    <xf numFmtId="0" fontId="0" fillId="0" borderId="9" xfId="0" applyBorder="1" applyAlignment="1">
      <alignment horizontal="center"/>
    </xf>
    <xf numFmtId="0" fontId="0" fillId="0" borderId="16" xfId="2" applyFont="1" applyBorder="1" applyAlignment="1">
      <alignment vertical="center"/>
    </xf>
    <xf numFmtId="0" fontId="17" fillId="0" borderId="7" xfId="0" applyFont="1" applyBorder="1"/>
    <xf numFmtId="164" fontId="3" fillId="7" borderId="7" xfId="2" applyNumberFormat="1" applyFont="1" applyFill="1" applyBorder="1" applyAlignment="1">
      <alignment horizontal="center" vertical="center"/>
    </xf>
    <xf numFmtId="164" fontId="25" fillId="0" borderId="30" xfId="2" applyNumberFormat="1" applyBorder="1" applyAlignment="1">
      <alignment horizontal="center" vertical="center"/>
    </xf>
    <xf numFmtId="164" fontId="25" fillId="0" borderId="6" xfId="2" applyNumberFormat="1" applyBorder="1" applyAlignment="1">
      <alignment horizontal="center" vertical="center"/>
    </xf>
    <xf numFmtId="164" fontId="25" fillId="0" borderId="33" xfId="2" applyNumberFormat="1" applyBorder="1" applyAlignment="1">
      <alignment horizontal="center" vertical="center"/>
    </xf>
    <xf numFmtId="164" fontId="25" fillId="0" borderId="18" xfId="2" applyNumberFormat="1" applyBorder="1" applyAlignment="1">
      <alignment horizontal="center" vertical="center"/>
    </xf>
    <xf numFmtId="164" fontId="29" fillId="6" borderId="7" xfId="4" applyNumberFormat="1" applyFont="1" applyBorder="1" applyAlignment="1">
      <alignment horizontal="center" vertical="center"/>
    </xf>
    <xf numFmtId="164" fontId="29" fillId="6" borderId="27" xfId="4" applyNumberFormat="1" applyFont="1" applyBorder="1" applyAlignment="1">
      <alignment horizontal="center" vertical="center"/>
    </xf>
    <xf numFmtId="164" fontId="25" fillId="0" borderId="22" xfId="2" applyNumberFormat="1" applyBorder="1" applyAlignment="1">
      <alignment horizontal="center" vertical="center"/>
    </xf>
    <xf numFmtId="164" fontId="25" fillId="0" borderId="41" xfId="2" applyNumberFormat="1" applyBorder="1" applyAlignment="1">
      <alignment horizontal="center" vertical="center"/>
    </xf>
    <xf numFmtId="164" fontId="25" fillId="0" borderId="47" xfId="2" applyNumberFormat="1" applyBorder="1" applyAlignment="1">
      <alignment horizontal="center" vertical="center"/>
    </xf>
    <xf numFmtId="164" fontId="25" fillId="0" borderId="48" xfId="2" applyNumberFormat="1" applyBorder="1" applyAlignment="1">
      <alignment horizontal="center" vertical="center"/>
    </xf>
    <xf numFmtId="0" fontId="25" fillId="0" borderId="41" xfId="2" applyAlignment="1">
      <alignment vertical="center"/>
    </xf>
    <xf numFmtId="0" fontId="25" fillId="0" borderId="41" xfId="2" applyAlignment="1"/>
    <xf numFmtId="0" fontId="25" fillId="0" borderId="33" xfId="2" applyBorder="1" applyAlignment="1">
      <alignment horizontal="center" vertical="center"/>
    </xf>
    <xf numFmtId="0" fontId="0" fillId="0" borderId="7" xfId="0" applyFill="1" applyBorder="1" applyAlignment="1">
      <alignment vertical="center"/>
    </xf>
    <xf numFmtId="0" fontId="0" fillId="0" borderId="24" xfId="0" applyBorder="1" applyAlignment="1">
      <alignment horizontal="center" vertical="center"/>
    </xf>
    <xf numFmtId="0" fontId="25" fillId="0" borderId="41" xfId="2" applyAlignment="1">
      <alignment horizontal="center" vertical="center"/>
    </xf>
    <xf numFmtId="0" fontId="25" fillId="0" borderId="41" xfId="2" applyAlignment="1">
      <alignment horizontal="center"/>
    </xf>
    <xf numFmtId="164" fontId="25" fillId="0" borderId="31" xfId="2" applyNumberFormat="1" applyBorder="1" applyAlignment="1">
      <alignment horizontal="center" vertical="center"/>
    </xf>
    <xf numFmtId="164" fontId="25" fillId="0" borderId="32" xfId="2" applyNumberFormat="1" applyBorder="1" applyAlignment="1">
      <alignment horizontal="center" vertical="center"/>
    </xf>
    <xf numFmtId="0" fontId="25" fillId="0" borderId="16" xfId="2" applyBorder="1"/>
    <xf numFmtId="0" fontId="25" fillId="0" borderId="49" xfId="2" applyBorder="1"/>
    <xf numFmtId="0" fontId="25" fillId="0" borderId="46" xfId="2" applyBorder="1"/>
    <xf numFmtId="164" fontId="25" fillId="0" borderId="2" xfId="2" applyNumberFormat="1" applyBorder="1" applyAlignment="1">
      <alignment horizontal="center" vertical="center"/>
    </xf>
    <xf numFmtId="164" fontId="25" fillId="0" borderId="23" xfId="2" applyNumberFormat="1" applyBorder="1" applyAlignment="1">
      <alignment horizontal="center" vertical="center"/>
    </xf>
    <xf numFmtId="164" fontId="25" fillId="0" borderId="50" xfId="2" applyNumberFormat="1" applyBorder="1" applyAlignment="1">
      <alignment horizontal="center" vertical="center"/>
    </xf>
    <xf numFmtId="164" fontId="25" fillId="0" borderId="42" xfId="2" applyNumberFormat="1" applyBorder="1" applyAlignment="1">
      <alignment horizontal="center" vertical="center"/>
    </xf>
    <xf numFmtId="164" fontId="3" fillId="7" borderId="24" xfId="2" applyNumberFormat="1" applyFont="1" applyFill="1" applyBorder="1" applyAlignment="1">
      <alignment horizontal="center" vertical="center"/>
    </xf>
    <xf numFmtId="0" fontId="25" fillId="0" borderId="3" xfId="2" applyBorder="1" applyAlignment="1">
      <alignment horizontal="center" vertical="center"/>
    </xf>
    <xf numFmtId="0" fontId="25" fillId="0" borderId="1" xfId="2" applyBorder="1" applyAlignment="1">
      <alignment horizontal="center" vertical="center"/>
    </xf>
    <xf numFmtId="0" fontId="25" fillId="0" borderId="3" xfId="2" applyBorder="1" applyAlignment="1">
      <alignment horizontal="center"/>
    </xf>
    <xf numFmtId="0" fontId="25" fillId="0" borderId="1" xfId="2" applyBorder="1" applyAlignment="1">
      <alignment horizontal="center"/>
    </xf>
    <xf numFmtId="0" fontId="25" fillId="0" borderId="4" xfId="2" applyBorder="1" applyAlignment="1">
      <alignment horizontal="center"/>
    </xf>
    <xf numFmtId="1" fontId="25" fillId="0" borderId="25" xfId="2" applyNumberFormat="1" applyBorder="1" applyAlignment="1">
      <alignment horizontal="center" vertical="center"/>
    </xf>
    <xf numFmtId="1" fontId="25" fillId="0" borderId="7" xfId="2" applyNumberFormat="1" applyBorder="1" applyAlignment="1">
      <alignment horizontal="center" vertical="center"/>
    </xf>
    <xf numFmtId="1" fontId="25" fillId="0" borderId="24" xfId="2" applyNumberFormat="1" applyBorder="1" applyAlignment="1">
      <alignment horizontal="center" vertical="center"/>
    </xf>
    <xf numFmtId="1" fontId="25" fillId="0" borderId="9" xfId="2" applyNumberFormat="1" applyBorder="1" applyAlignment="1">
      <alignment horizontal="center" vertical="center"/>
    </xf>
    <xf numFmtId="0" fontId="31" fillId="0" borderId="51" xfId="5" applyFont="1"/>
    <xf numFmtId="0" fontId="33" fillId="0" borderId="2" xfId="6" applyFont="1" applyBorder="1"/>
    <xf numFmtId="0" fontId="31" fillId="8" borderId="51" xfId="5" applyFont="1" applyFill="1" applyAlignment="1">
      <alignment horizontal="center"/>
    </xf>
    <xf numFmtId="0" fontId="31" fillId="0" borderId="51" xfId="5" applyFont="1" applyAlignment="1">
      <alignment horizontal="center"/>
    </xf>
    <xf numFmtId="0" fontId="31" fillId="0" borderId="51" xfId="5" applyFont="1" applyAlignment="1">
      <alignment horizontal="left"/>
    </xf>
    <xf numFmtId="0" fontId="31" fillId="8" borderId="51" xfId="5" applyFont="1" applyFill="1" applyAlignment="1">
      <alignment horizontal="left"/>
    </xf>
    <xf numFmtId="0" fontId="31" fillId="8" borderId="7" xfId="5" applyFont="1" applyFill="1" applyBorder="1" applyAlignment="1">
      <alignment horizontal="center"/>
    </xf>
    <xf numFmtId="0" fontId="31" fillId="0" borderId="7" xfId="5" applyFont="1" applyBorder="1" applyAlignment="1">
      <alignment horizontal="center"/>
    </xf>
    <xf numFmtId="164" fontId="31" fillId="9" borderId="7" xfId="5" applyNumberFormat="1" applyFont="1" applyFill="1" applyBorder="1" applyAlignment="1">
      <alignment horizontal="center"/>
    </xf>
    <xf numFmtId="164" fontId="31" fillId="10" borderId="7" xfId="5" applyNumberFormat="1" applyFont="1" applyFill="1" applyBorder="1" applyAlignment="1">
      <alignment horizontal="center"/>
    </xf>
    <xf numFmtId="164" fontId="31" fillId="11" borderId="7" xfId="5" applyNumberFormat="1" applyFont="1" applyFill="1" applyBorder="1" applyAlignment="1">
      <alignment horizontal="center"/>
    </xf>
    <xf numFmtId="0" fontId="31" fillId="0" borderId="7" xfId="5" applyFont="1" applyBorder="1" applyAlignment="1">
      <alignment horizontal="left"/>
    </xf>
    <xf numFmtId="0" fontId="31" fillId="8" borderId="7" xfId="5" applyFont="1" applyFill="1" applyBorder="1" applyAlignment="1">
      <alignment horizontal="left"/>
    </xf>
    <xf numFmtId="2" fontId="31" fillId="9" borderId="7" xfId="5" applyNumberFormat="1" applyFont="1" applyFill="1" applyBorder="1" applyAlignment="1">
      <alignment horizontal="center"/>
    </xf>
    <xf numFmtId="2" fontId="31" fillId="0" borderId="7" xfId="5" applyNumberFormat="1" applyFont="1" applyBorder="1" applyAlignment="1">
      <alignment horizontal="center"/>
    </xf>
    <xf numFmtId="2" fontId="31" fillId="10" borderId="7" xfId="5" applyNumberFormat="1" applyFont="1" applyFill="1" applyBorder="1" applyAlignment="1">
      <alignment horizontal="center"/>
    </xf>
    <xf numFmtId="0" fontId="35" fillId="0" borderId="2" xfId="6" applyFont="1" applyBorder="1"/>
    <xf numFmtId="0" fontId="36" fillId="9" borderId="7" xfId="5" applyFont="1" applyFill="1" applyBorder="1" applyAlignment="1">
      <alignment horizontal="center"/>
    </xf>
    <xf numFmtId="0" fontId="36" fillId="10" borderId="7" xfId="5" applyFont="1" applyFill="1" applyBorder="1" applyAlignment="1">
      <alignment horizontal="center"/>
    </xf>
    <xf numFmtId="0" fontId="37" fillId="11" borderId="7" xfId="5" applyFont="1" applyFill="1" applyBorder="1" applyAlignment="1">
      <alignment horizontal="center"/>
    </xf>
    <xf numFmtId="164" fontId="31" fillId="8" borderId="7" xfId="5" applyNumberFormat="1" applyFont="1" applyFill="1" applyBorder="1" applyAlignment="1">
      <alignment horizontal="center"/>
    </xf>
    <xf numFmtId="2" fontId="31" fillId="8" borderId="7" xfId="5" applyNumberFormat="1" applyFont="1" applyFill="1" applyBorder="1" applyAlignment="1">
      <alignment horizontal="center"/>
    </xf>
    <xf numFmtId="0" fontId="37" fillId="0" borderId="7" xfId="5" applyFont="1" applyBorder="1" applyAlignment="1">
      <alignment horizontal="center"/>
    </xf>
    <xf numFmtId="0" fontId="39" fillId="8" borderId="7" xfId="5" applyFont="1" applyFill="1" applyBorder="1" applyAlignment="1">
      <alignment horizontal="left" vertical="center"/>
    </xf>
    <xf numFmtId="166" fontId="31" fillId="8" borderId="7" xfId="5" applyNumberFormat="1" applyFont="1" applyFill="1" applyBorder="1" applyAlignment="1">
      <alignment horizontal="center"/>
    </xf>
    <xf numFmtId="0" fontId="31" fillId="8" borderId="7" xfId="5" applyFont="1" applyFill="1" applyBorder="1" applyAlignment="1">
      <alignment horizontal="right"/>
    </xf>
    <xf numFmtId="0" fontId="31" fillId="8" borderId="7" xfId="5" applyFont="1" applyFill="1" applyBorder="1"/>
    <xf numFmtId="166" fontId="31" fillId="0" borderId="7" xfId="5" applyNumberFormat="1" applyFont="1" applyBorder="1" applyAlignment="1">
      <alignment horizontal="center"/>
    </xf>
    <xf numFmtId="2" fontId="31" fillId="0" borderId="7" xfId="5" applyNumberFormat="1" applyFont="1" applyBorder="1" applyAlignment="1">
      <alignment horizontal="left"/>
    </xf>
    <xf numFmtId="167" fontId="39" fillId="9" borderId="7" xfId="5" applyNumberFormat="1" applyFont="1" applyFill="1" applyBorder="1" applyAlignment="1">
      <alignment horizontal="center"/>
    </xf>
    <xf numFmtId="167" fontId="39" fillId="10" borderId="7" xfId="5" applyNumberFormat="1" applyFont="1" applyFill="1" applyBorder="1" applyAlignment="1">
      <alignment horizontal="center"/>
    </xf>
    <xf numFmtId="167" fontId="39" fillId="11" borderId="7" xfId="5" applyNumberFormat="1" applyFont="1" applyFill="1" applyBorder="1" applyAlignment="1">
      <alignment horizontal="center"/>
    </xf>
    <xf numFmtId="0" fontId="39" fillId="8" borderId="7" xfId="5" applyFont="1" applyFill="1" applyBorder="1" applyAlignment="1">
      <alignment horizontal="left"/>
    </xf>
    <xf numFmtId="0" fontId="31" fillId="8" borderId="7" xfId="7" applyFont="1" applyFill="1" applyBorder="1" applyAlignment="1">
      <alignment horizontal="left"/>
    </xf>
    <xf numFmtId="2" fontId="31" fillId="11" borderId="7" xfId="5" applyNumberFormat="1" applyFont="1" applyFill="1" applyBorder="1" applyAlignment="1">
      <alignment horizontal="center"/>
    </xf>
    <xf numFmtId="166" fontId="31" fillId="8" borderId="7" xfId="5" applyNumberFormat="1" applyFont="1" applyFill="1" applyBorder="1"/>
    <xf numFmtId="2" fontId="31" fillId="8" borderId="7" xfId="5" applyNumberFormat="1" applyFont="1" applyFill="1" applyBorder="1" applyAlignment="1">
      <alignment horizontal="left"/>
    </xf>
    <xf numFmtId="2" fontId="39" fillId="8" borderId="7" xfId="5" applyNumberFormat="1" applyFont="1" applyFill="1" applyBorder="1" applyAlignment="1">
      <alignment horizontal="left"/>
    </xf>
    <xf numFmtId="164" fontId="39" fillId="9" borderId="7" xfId="5" applyNumberFormat="1" applyFont="1" applyFill="1" applyBorder="1" applyAlignment="1">
      <alignment horizontal="center"/>
    </xf>
    <xf numFmtId="164" fontId="39" fillId="10" borderId="7" xfId="5" applyNumberFormat="1" applyFont="1" applyFill="1" applyBorder="1" applyAlignment="1">
      <alignment horizontal="center"/>
    </xf>
    <xf numFmtId="164" fontId="39" fillId="11" borderId="7" xfId="5" applyNumberFormat="1" applyFont="1" applyFill="1" applyBorder="1" applyAlignment="1">
      <alignment horizontal="center"/>
    </xf>
    <xf numFmtId="0" fontId="31" fillId="0" borderId="7" xfId="5" applyFont="1" applyBorder="1"/>
    <xf numFmtId="11" fontId="31" fillId="0" borderId="7" xfId="5" applyNumberFormat="1" applyFont="1" applyBorder="1" applyAlignment="1">
      <alignment horizontal="center"/>
    </xf>
    <xf numFmtId="2" fontId="31" fillId="0" borderId="7" xfId="5" applyNumberFormat="1" applyFont="1" applyBorder="1" applyAlignment="1">
      <alignment horizontal="center" vertical="center"/>
    </xf>
    <xf numFmtId="168" fontId="31" fillId="0" borderId="7" xfId="5" applyNumberFormat="1" applyFont="1" applyBorder="1" applyAlignment="1">
      <alignment horizontal="left"/>
    </xf>
    <xf numFmtId="168" fontId="31" fillId="8" borderId="7" xfId="5" applyNumberFormat="1" applyFont="1" applyFill="1" applyBorder="1" applyAlignment="1">
      <alignment horizontal="left"/>
    </xf>
    <xf numFmtId="0" fontId="43" fillId="0" borderId="2" xfId="6" applyFont="1" applyBorder="1"/>
    <xf numFmtId="1" fontId="34" fillId="0" borderId="7" xfId="5" applyNumberFormat="1" applyFont="1" applyBorder="1" applyAlignment="1">
      <alignment horizontal="center"/>
    </xf>
    <xf numFmtId="0" fontId="31" fillId="0" borderId="7" xfId="8" applyFont="1" applyBorder="1" applyAlignment="1">
      <alignment horizontal="left" vertical="center"/>
    </xf>
    <xf numFmtId="0" fontId="31" fillId="8" borderId="7" xfId="8" applyFont="1" applyFill="1" applyBorder="1" applyAlignment="1">
      <alignment horizontal="left" vertical="center"/>
    </xf>
    <xf numFmtId="164" fontId="34" fillId="11" borderId="7" xfId="5" applyNumberFormat="1" applyFont="1" applyFill="1" applyBorder="1" applyAlignment="1">
      <alignment horizontal="center"/>
    </xf>
    <xf numFmtId="1" fontId="31" fillId="9" borderId="7" xfId="5" applyNumberFormat="1" applyFont="1" applyFill="1" applyBorder="1" applyAlignment="1">
      <alignment horizontal="center"/>
    </xf>
    <xf numFmtId="1" fontId="36" fillId="10" borderId="7" xfId="5" applyNumberFormat="1" applyFont="1" applyFill="1" applyBorder="1" applyAlignment="1">
      <alignment horizontal="center"/>
    </xf>
    <xf numFmtId="1" fontId="36" fillId="11" borderId="7" xfId="5" applyNumberFormat="1" applyFont="1" applyFill="1" applyBorder="1" applyAlignment="1">
      <alignment horizontal="center"/>
    </xf>
    <xf numFmtId="0" fontId="31" fillId="0" borderId="51" xfId="7" applyFont="1"/>
    <xf numFmtId="0" fontId="43" fillId="0" borderId="2" xfId="7" applyFont="1" applyBorder="1" applyAlignment="1">
      <alignment vertical="top" wrapText="1"/>
    </xf>
    <xf numFmtId="2" fontId="31" fillId="9" borderId="7" xfId="5" applyNumberFormat="1" applyFont="1" applyFill="1" applyBorder="1" applyAlignment="1">
      <alignment horizontal="center" vertical="center"/>
    </xf>
    <xf numFmtId="2" fontId="31" fillId="10" borderId="7" xfId="5" applyNumberFormat="1" applyFont="1" applyFill="1" applyBorder="1" applyAlignment="1">
      <alignment horizontal="center" vertical="center"/>
    </xf>
    <xf numFmtId="0" fontId="31" fillId="9" borderId="7" xfId="5" applyFont="1" applyFill="1" applyBorder="1" applyAlignment="1">
      <alignment horizontal="center"/>
    </xf>
    <xf numFmtId="0" fontId="31" fillId="10" borderId="7" xfId="5" applyFont="1" applyFill="1" applyBorder="1" applyAlignment="1">
      <alignment horizontal="center"/>
    </xf>
    <xf numFmtId="164" fontId="31" fillId="11" borderId="7" xfId="8" applyNumberFormat="1" applyFont="1" applyFill="1" applyBorder="1" applyAlignment="1">
      <alignment horizontal="center" vertical="center"/>
    </xf>
    <xf numFmtId="164" fontId="36" fillId="11" borderId="7" xfId="5" applyNumberFormat="1" applyFont="1" applyFill="1" applyBorder="1" applyAlignment="1">
      <alignment horizontal="center"/>
    </xf>
    <xf numFmtId="164" fontId="31" fillId="11" borderId="7" xfId="7" applyNumberFormat="1" applyFont="1" applyFill="1" applyBorder="1" applyAlignment="1">
      <alignment horizontal="center"/>
    </xf>
    <xf numFmtId="168" fontId="31" fillId="0" borderId="7" xfId="8" applyNumberFormat="1" applyFont="1" applyBorder="1" applyAlignment="1">
      <alignment horizontal="center" vertical="center"/>
    </xf>
    <xf numFmtId="0" fontId="44" fillId="0" borderId="2" xfId="6" applyFont="1" applyBorder="1"/>
    <xf numFmtId="1" fontId="31" fillId="0" borderId="7" xfId="5" applyNumberFormat="1" applyFont="1" applyBorder="1" applyAlignment="1">
      <alignment horizontal="center"/>
    </xf>
    <xf numFmtId="0" fontId="45" fillId="0" borderId="7" xfId="9" applyFont="1" applyBorder="1" applyAlignment="1">
      <alignment horizontal="left"/>
    </xf>
    <xf numFmtId="2" fontId="34" fillId="11" borderId="7" xfId="5" applyNumberFormat="1" applyFont="1" applyFill="1" applyBorder="1" applyAlignment="1">
      <alignment horizontal="center"/>
    </xf>
    <xf numFmtId="168" fontId="31" fillId="8" borderId="7" xfId="5" applyNumberFormat="1" applyFont="1" applyFill="1" applyBorder="1" applyAlignment="1">
      <alignment horizontal="center"/>
    </xf>
    <xf numFmtId="164" fontId="46" fillId="0" borderId="7" xfId="5" applyNumberFormat="1" applyFont="1" applyBorder="1" applyAlignment="1">
      <alignment horizontal="center"/>
    </xf>
    <xf numFmtId="0" fontId="47" fillId="0" borderId="2" xfId="6" applyFont="1" applyBorder="1" applyAlignment="1">
      <alignment horizontal="left"/>
    </xf>
    <xf numFmtId="0" fontId="39" fillId="8" borderId="7" xfId="5" applyFont="1" applyFill="1" applyBorder="1" applyAlignment="1">
      <alignment horizontal="center" vertical="center" wrapText="1"/>
    </xf>
    <xf numFmtId="0" fontId="39" fillId="8" borderId="7" xfId="5" applyFont="1" applyFill="1" applyBorder="1" applyAlignment="1">
      <alignment horizontal="center" vertical="center"/>
    </xf>
    <xf numFmtId="0" fontId="39" fillId="0" borderId="7" xfId="5" applyFont="1" applyBorder="1" applyAlignment="1">
      <alignment horizontal="center" vertical="center"/>
    </xf>
    <xf numFmtId="0" fontId="39" fillId="9" borderId="7" xfId="5" applyFont="1" applyFill="1" applyBorder="1" applyAlignment="1">
      <alignment horizontal="center" vertical="center"/>
    </xf>
    <xf numFmtId="0" fontId="39" fillId="10" borderId="7" xfId="5" applyFont="1" applyFill="1" applyBorder="1" applyAlignment="1">
      <alignment horizontal="center" vertical="center"/>
    </xf>
    <xf numFmtId="0" fontId="39" fillId="11" borderId="7" xfId="5" applyFont="1" applyFill="1" applyBorder="1" applyAlignment="1">
      <alignment horizontal="center" vertical="center"/>
    </xf>
    <xf numFmtId="0" fontId="31" fillId="0" borderId="7" xfId="7" applyFont="1" applyBorder="1" applyAlignment="1">
      <alignment horizontal="left"/>
    </xf>
    <xf numFmtId="168" fontId="39" fillId="0" borderId="7" xfId="5" applyNumberFormat="1" applyFont="1" applyBorder="1" applyAlignment="1">
      <alignment horizontal="left"/>
    </xf>
    <xf numFmtId="168" fontId="31" fillId="8" borderId="51" xfId="5" applyNumberFormat="1" applyFont="1" applyFill="1" applyAlignment="1">
      <alignment horizontal="left"/>
    </xf>
    <xf numFmtId="168" fontId="31" fillId="0" borderId="51" xfId="5" applyNumberFormat="1" applyFont="1" applyAlignment="1">
      <alignment horizontal="left"/>
    </xf>
    <xf numFmtId="168" fontId="39" fillId="0" borderId="51" xfId="5" applyNumberFormat="1" applyFont="1" applyAlignment="1">
      <alignment horizontal="left"/>
    </xf>
    <xf numFmtId="2" fontId="49" fillId="8" borderId="51" xfId="5" applyNumberFormat="1" applyFont="1" applyFill="1"/>
    <xf numFmtId="2" fontId="49" fillId="0" borderId="51" xfId="5" applyNumberFormat="1" applyFont="1"/>
    <xf numFmtId="2" fontId="50" fillId="0" borderId="51" xfId="5" applyNumberFormat="1" applyFont="1" applyAlignment="1">
      <alignment horizontal="center"/>
    </xf>
    <xf numFmtId="2" fontId="49" fillId="0" borderId="51" xfId="5" applyNumberFormat="1" applyFont="1" applyAlignment="1">
      <alignment horizontal="center"/>
    </xf>
    <xf numFmtId="0" fontId="52" fillId="0" borderId="1" xfId="6" applyFont="1" applyBorder="1" applyAlignment="1">
      <alignment horizontal="left"/>
    </xf>
    <xf numFmtId="0" fontId="31" fillId="8" borderId="51" xfId="7" applyFont="1" applyFill="1" applyAlignment="1">
      <alignment horizontal="center"/>
    </xf>
    <xf numFmtId="0" fontId="31" fillId="0" borderId="51" xfId="7" applyFont="1" applyAlignment="1">
      <alignment horizontal="center"/>
    </xf>
    <xf numFmtId="0" fontId="31" fillId="8" borderId="51" xfId="7" applyFont="1" applyFill="1" applyAlignment="1">
      <alignment horizontal="left"/>
    </xf>
    <xf numFmtId="0" fontId="53" fillId="0" borderId="1" xfId="6" applyFont="1" applyBorder="1" applyAlignment="1">
      <alignment horizontal="left"/>
    </xf>
    <xf numFmtId="0" fontId="47" fillId="0" borderId="3" xfId="6" applyFont="1" applyBorder="1" applyAlignment="1">
      <alignment horizontal="left"/>
    </xf>
    <xf numFmtId="0" fontId="31" fillId="0" borderId="51" xfId="7" applyFont="1" applyAlignment="1">
      <alignment horizontal="left"/>
    </xf>
    <xf numFmtId="0" fontId="31" fillId="0" borderId="7" xfId="5" applyFont="1" applyBorder="1" applyAlignment="1">
      <alignment horizontal="left" vertical="center"/>
    </xf>
    <xf numFmtId="0" fontId="31" fillId="0" borderId="51" xfId="5" applyFont="1" applyAlignment="1">
      <alignment horizontal="center" vertical="center"/>
    </xf>
    <xf numFmtId="2" fontId="31" fillId="8" borderId="7" xfId="5" applyNumberFormat="1" applyFont="1" applyFill="1" applyBorder="1" applyAlignment="1">
      <alignment horizontal="center" vertical="center"/>
    </xf>
    <xf numFmtId="2" fontId="36" fillId="0" borderId="7" xfId="5" applyNumberFormat="1" applyFont="1" applyBorder="1" applyAlignment="1">
      <alignment horizontal="center"/>
    </xf>
    <xf numFmtId="164" fontId="31" fillId="8" borderId="7" xfId="5" applyNumberFormat="1" applyFont="1" applyFill="1" applyBorder="1" applyAlignment="1">
      <alignment horizontal="center" vertical="center"/>
    </xf>
    <xf numFmtId="1" fontId="34" fillId="0" borderId="7" xfId="7" applyNumberFormat="1" applyFont="1" applyBorder="1" applyAlignment="1">
      <alignment horizontal="right"/>
    </xf>
    <xf numFmtId="1" fontId="36" fillId="9" borderId="7" xfId="5" applyNumberFormat="1" applyFont="1" applyFill="1" applyBorder="1" applyAlignment="1">
      <alignment horizontal="center"/>
    </xf>
    <xf numFmtId="1" fontId="34" fillId="8" borderId="7" xfId="5" applyNumberFormat="1" applyFont="1" applyFill="1" applyBorder="1" applyAlignment="1">
      <alignment horizontal="center"/>
    </xf>
    <xf numFmtId="0" fontId="31" fillId="8" borderId="51" xfId="5" applyFont="1" applyFill="1"/>
    <xf numFmtId="1" fontId="31" fillId="8" borderId="7" xfId="5" applyNumberFormat="1" applyFont="1" applyFill="1" applyBorder="1" applyAlignment="1">
      <alignment horizontal="center" vertical="center"/>
    </xf>
    <xf numFmtId="2" fontId="31" fillId="0" borderId="7" xfId="7" applyNumberFormat="1" applyFont="1" applyBorder="1" applyAlignment="1">
      <alignment horizontal="left"/>
    </xf>
    <xf numFmtId="166" fontId="34" fillId="11" borderId="7" xfId="5" applyNumberFormat="1" applyFont="1" applyFill="1" applyBorder="1" applyAlignment="1">
      <alignment horizontal="center"/>
    </xf>
    <xf numFmtId="2" fontId="31" fillId="8" borderId="7" xfId="7" applyNumberFormat="1" applyFont="1" applyFill="1" applyBorder="1" applyAlignment="1">
      <alignment horizontal="left"/>
    </xf>
    <xf numFmtId="1" fontId="37" fillId="11" borderId="7" xfId="5" applyNumberFormat="1" applyFont="1" applyFill="1" applyBorder="1" applyAlignment="1">
      <alignment horizontal="center"/>
    </xf>
    <xf numFmtId="0" fontId="31" fillId="10" borderId="7" xfId="5" applyFont="1" applyFill="1" applyBorder="1"/>
    <xf numFmtId="166" fontId="36" fillId="8" borderId="7" xfId="5" applyNumberFormat="1" applyFont="1" applyFill="1" applyBorder="1" applyAlignment="1">
      <alignment horizontal="center"/>
    </xf>
    <xf numFmtId="0" fontId="56" fillId="0" borderId="51" xfId="5" applyFont="1" applyAlignment="1">
      <alignment horizontal="center"/>
    </xf>
    <xf numFmtId="164" fontId="34" fillId="8" borderId="51" xfId="5" applyNumberFormat="1" applyFont="1" applyFill="1" applyAlignment="1">
      <alignment horizontal="center"/>
    </xf>
    <xf numFmtId="0" fontId="34" fillId="0" borderId="51" xfId="5" applyFont="1" applyAlignment="1">
      <alignment horizontal="center"/>
    </xf>
    <xf numFmtId="164" fontId="34" fillId="10" borderId="7" xfId="5" applyNumberFormat="1" applyFont="1" applyFill="1" applyBorder="1" applyAlignment="1">
      <alignment horizontal="center"/>
    </xf>
    <xf numFmtId="164" fontId="34" fillId="9" borderId="7" xfId="5" applyNumberFormat="1" applyFont="1" applyFill="1" applyBorder="1" applyAlignment="1">
      <alignment horizontal="center"/>
    </xf>
    <xf numFmtId="164" fontId="17" fillId="0" borderId="39" xfId="4" applyNumberFormat="1" applyFont="1" applyFill="1" applyBorder="1" applyAlignment="1">
      <alignment horizontal="center" vertical="center"/>
    </xf>
    <xf numFmtId="164" fontId="17" fillId="0" borderId="4" xfId="4" applyNumberFormat="1" applyFont="1" applyFill="1" applyBorder="1" applyAlignment="1">
      <alignment horizontal="center" vertical="center"/>
    </xf>
    <xf numFmtId="164" fontId="17" fillId="0" borderId="29" xfId="4" applyNumberFormat="1" applyFont="1" applyFill="1" applyBorder="1" applyAlignment="1">
      <alignment horizontal="center" vertical="center"/>
    </xf>
    <xf numFmtId="0" fontId="31" fillId="0" borderId="52" xfId="7" applyFont="1" applyBorder="1" applyAlignment="1">
      <alignment horizontal="center"/>
    </xf>
    <xf numFmtId="0" fontId="31" fillId="0" borderId="52" xfId="2" applyFont="1" applyBorder="1" applyAlignment="1">
      <alignment horizontal="center"/>
    </xf>
    <xf numFmtId="2" fontId="49" fillId="0" borderId="41" xfId="2" applyNumberFormat="1" applyFont="1"/>
    <xf numFmtId="168" fontId="31" fillId="0" borderId="52" xfId="2" applyNumberFormat="1" applyFont="1" applyBorder="1" applyAlignment="1">
      <alignment horizontal="left"/>
    </xf>
    <xf numFmtId="168" fontId="31" fillId="0" borderId="7" xfId="2" applyNumberFormat="1" applyFont="1" applyBorder="1" applyAlignment="1">
      <alignment horizontal="left"/>
    </xf>
    <xf numFmtId="0" fontId="31" fillId="0" borderId="7" xfId="2" applyFont="1" applyBorder="1" applyAlignment="1">
      <alignment horizontal="center"/>
    </xf>
    <xf numFmtId="0" fontId="39" fillId="0" borderId="7" xfId="2" applyFont="1" applyBorder="1" applyAlignment="1">
      <alignment horizontal="center" vertical="center"/>
    </xf>
    <xf numFmtId="2" fontId="31" fillId="0" borderId="7" xfId="2" applyNumberFormat="1" applyFont="1" applyBorder="1" applyAlignment="1">
      <alignment horizontal="center" vertical="center"/>
    </xf>
    <xf numFmtId="1" fontId="36" fillId="0" borderId="7" xfId="2" applyNumberFormat="1" applyFont="1" applyBorder="1" applyAlignment="1">
      <alignment horizontal="right"/>
    </xf>
    <xf numFmtId="164" fontId="36" fillId="0" borderId="7" xfId="2" applyNumberFormat="1" applyFont="1" applyBorder="1" applyAlignment="1">
      <alignment horizontal="right"/>
    </xf>
    <xf numFmtId="164" fontId="34" fillId="0" borderId="7" xfId="2" applyNumberFormat="1" applyFont="1" applyBorder="1" applyAlignment="1">
      <alignment horizontal="right"/>
    </xf>
    <xf numFmtId="1" fontId="36" fillId="8" borderId="7" xfId="2" applyNumberFormat="1" applyFont="1" applyFill="1" applyBorder="1" applyAlignment="1">
      <alignment horizontal="right"/>
    </xf>
    <xf numFmtId="2" fontId="36" fillId="0" borderId="7" xfId="2" applyNumberFormat="1" applyFont="1" applyBorder="1" applyAlignment="1">
      <alignment horizontal="right"/>
    </xf>
    <xf numFmtId="2" fontId="31" fillId="0" borderId="7" xfId="2" applyNumberFormat="1" applyFont="1" applyBorder="1" applyAlignment="1">
      <alignment horizontal="center"/>
    </xf>
    <xf numFmtId="164" fontId="31" fillId="0" borderId="7" xfId="2" applyNumberFormat="1" applyFont="1" applyBorder="1" applyAlignment="1">
      <alignment horizontal="center"/>
    </xf>
    <xf numFmtId="165" fontId="36" fillId="0" borderId="7" xfId="2" applyNumberFormat="1" applyFont="1" applyBorder="1" applyAlignment="1">
      <alignment horizontal="right"/>
    </xf>
    <xf numFmtId="1" fontId="34" fillId="14" borderId="7" xfId="7" applyNumberFormat="1" applyFont="1" applyFill="1" applyBorder="1" applyAlignment="1">
      <alignment horizontal="right"/>
    </xf>
    <xf numFmtId="1" fontId="31" fillId="0" borderId="7" xfId="2" applyNumberFormat="1" applyFont="1" applyBorder="1" applyAlignment="1">
      <alignment horizontal="right"/>
    </xf>
    <xf numFmtId="2" fontId="39" fillId="0" borderId="7" xfId="2" applyNumberFormat="1" applyFont="1" applyBorder="1" applyAlignment="1">
      <alignment horizontal="center"/>
    </xf>
    <xf numFmtId="168" fontId="37" fillId="0" borderId="7" xfId="2" applyNumberFormat="1" applyFont="1" applyBorder="1" applyAlignment="1">
      <alignment horizontal="center"/>
    </xf>
    <xf numFmtId="11" fontId="31" fillId="0" borderId="7" xfId="2" applyNumberFormat="1" applyFont="1" applyBorder="1" applyAlignment="1">
      <alignment horizontal="right"/>
    </xf>
    <xf numFmtId="166" fontId="31" fillId="0" borderId="7" xfId="2" applyNumberFormat="1" applyFont="1" applyBorder="1" applyAlignment="1">
      <alignment horizontal="center" vertical="center"/>
    </xf>
    <xf numFmtId="0" fontId="37" fillId="0" borderId="7" xfId="2" applyFont="1" applyBorder="1" applyAlignment="1">
      <alignment horizontal="center"/>
    </xf>
    <xf numFmtId="166" fontId="31" fillId="0" borderId="7" xfId="2" applyNumberFormat="1" applyFont="1" applyBorder="1" applyAlignment="1">
      <alignment horizontal="center"/>
    </xf>
    <xf numFmtId="0" fontId="36" fillId="0" borderId="7" xfId="2" applyFont="1" applyBorder="1" applyAlignment="1">
      <alignment horizontal="center"/>
    </xf>
    <xf numFmtId="166" fontId="39" fillId="0" borderId="7" xfId="2" applyNumberFormat="1" applyFont="1" applyBorder="1" applyAlignment="1">
      <alignment horizontal="center"/>
    </xf>
    <xf numFmtId="0" fontId="31" fillId="8" borderId="52" xfId="7" applyFont="1" applyFill="1" applyBorder="1" applyAlignment="1">
      <alignment horizontal="center"/>
    </xf>
    <xf numFmtId="0" fontId="31" fillId="8" borderId="52" xfId="7" applyFont="1" applyFill="1" applyBorder="1"/>
    <xf numFmtId="0" fontId="31" fillId="8" borderId="52" xfId="2" applyFont="1" applyFill="1" applyBorder="1" applyAlignment="1">
      <alignment horizontal="center"/>
    </xf>
    <xf numFmtId="0" fontId="31" fillId="8" borderId="7" xfId="2" applyFont="1" applyFill="1" applyBorder="1" applyAlignment="1">
      <alignment horizontal="center"/>
    </xf>
    <xf numFmtId="0" fontId="39" fillId="8" borderId="7" xfId="2" applyFont="1" applyFill="1" applyBorder="1" applyAlignment="1">
      <alignment horizontal="center" vertical="center"/>
    </xf>
    <xf numFmtId="2" fontId="31" fillId="8" borderId="7" xfId="2" applyNumberFormat="1" applyFont="1" applyFill="1" applyBorder="1" applyAlignment="1">
      <alignment horizontal="center"/>
    </xf>
    <xf numFmtId="166" fontId="31" fillId="8" borderId="7" xfId="2" applyNumberFormat="1" applyFont="1" applyFill="1" applyBorder="1" applyAlignment="1">
      <alignment horizontal="center"/>
    </xf>
    <xf numFmtId="0" fontId="58" fillId="0" borderId="11" xfId="2" applyFont="1" applyBorder="1" applyAlignment="1">
      <alignment vertical="center"/>
    </xf>
    <xf numFmtId="0" fontId="58" fillId="0" borderId="23" xfId="2" applyFont="1" applyBorder="1" applyAlignment="1">
      <alignment vertical="center"/>
    </xf>
    <xf numFmtId="0" fontId="0" fillId="0" borderId="7" xfId="0" applyFont="1" applyBorder="1"/>
    <xf numFmtId="0" fontId="58" fillId="0" borderId="36" xfId="2" applyFont="1" applyBorder="1" applyAlignment="1">
      <alignment vertical="center"/>
    </xf>
    <xf numFmtId="0" fontId="58" fillId="0" borderId="38" xfId="2" applyFont="1" applyBorder="1" applyAlignment="1">
      <alignment vertical="center"/>
    </xf>
    <xf numFmtId="0" fontId="64" fillId="0" borderId="36" xfId="4" applyFont="1" applyFill="1" applyBorder="1" applyAlignment="1">
      <alignment vertical="center"/>
    </xf>
    <xf numFmtId="0" fontId="58" fillId="0" borderId="40" xfId="2" applyFont="1" applyBorder="1" applyAlignment="1">
      <alignment vertical="center"/>
    </xf>
    <xf numFmtId="168" fontId="40" fillId="0" borderId="7" xfId="2" applyNumberFormat="1" applyFont="1" applyBorder="1" applyAlignment="1">
      <alignment horizontal="center"/>
    </xf>
    <xf numFmtId="166" fontId="39" fillId="0" borderId="7" xfId="2" applyNumberFormat="1" applyFont="1" applyBorder="1" applyAlignment="1">
      <alignment horizontal="center" vertical="center"/>
    </xf>
    <xf numFmtId="166" fontId="36" fillId="0" borderId="7" xfId="2" applyNumberFormat="1" applyFont="1" applyBorder="1" applyAlignment="1">
      <alignment horizontal="center"/>
    </xf>
    <xf numFmtId="2" fontId="31" fillId="0" borderId="7" xfId="2" applyNumberFormat="1" applyFont="1" applyBorder="1" applyAlignment="1">
      <alignment horizontal="right"/>
    </xf>
    <xf numFmtId="166" fontId="55" fillId="0" borderId="7" xfId="2" applyNumberFormat="1" applyFont="1" applyBorder="1" applyAlignment="1">
      <alignment horizontal="right"/>
    </xf>
    <xf numFmtId="164" fontId="34" fillId="8" borderId="52" xfId="2" applyNumberFormat="1" applyFont="1" applyFill="1" applyBorder="1" applyAlignment="1">
      <alignment horizontal="center"/>
    </xf>
    <xf numFmtId="0" fontId="0" fillId="0" borderId="3" xfId="0" applyBorder="1"/>
    <xf numFmtId="0" fontId="31" fillId="0" borderId="2" xfId="5" applyFont="1" applyBorder="1"/>
    <xf numFmtId="0" fontId="31" fillId="0" borderId="52" xfId="7" applyFont="1" applyBorder="1" applyAlignment="1">
      <alignment horizontal="left"/>
    </xf>
    <xf numFmtId="0" fontId="31" fillId="0" borderId="52" xfId="7" applyFont="1" applyBorder="1"/>
    <xf numFmtId="0" fontId="31" fillId="0" borderId="52" xfId="5" applyFont="1" applyBorder="1" applyAlignment="1">
      <alignment horizontal="left"/>
    </xf>
    <xf numFmtId="0" fontId="31" fillId="0" borderId="52" xfId="5" applyFont="1" applyBorder="1" applyAlignment="1">
      <alignment horizontal="center"/>
    </xf>
    <xf numFmtId="2" fontId="49" fillId="0" borderId="52" xfId="5" applyNumberFormat="1" applyFont="1" applyBorder="1"/>
    <xf numFmtId="2" fontId="49" fillId="0" borderId="52" xfId="5" applyNumberFormat="1" applyFont="1" applyBorder="1" applyAlignment="1">
      <alignment horizontal="center"/>
    </xf>
    <xf numFmtId="2" fontId="49" fillId="0" borderId="52" xfId="2" applyNumberFormat="1" applyFont="1" applyBorder="1"/>
    <xf numFmtId="2" fontId="50" fillId="0" borderId="52" xfId="5" applyNumberFormat="1" applyFont="1" applyBorder="1" applyAlignment="1">
      <alignment horizontal="center"/>
    </xf>
    <xf numFmtId="0" fontId="31" fillId="8" borderId="3" xfId="5" applyFont="1" applyFill="1" applyBorder="1" applyAlignment="1">
      <alignment horizontal="left"/>
    </xf>
    <xf numFmtId="2" fontId="31" fillId="0" borderId="3" xfId="5" applyNumberFormat="1" applyFont="1" applyBorder="1" applyAlignment="1">
      <alignment horizontal="left"/>
    </xf>
    <xf numFmtId="2" fontId="31" fillId="0" borderId="3" xfId="2" applyNumberFormat="1" applyFont="1" applyBorder="1" applyAlignment="1">
      <alignment horizontal="center"/>
    </xf>
    <xf numFmtId="0" fontId="31" fillId="0" borderId="3" xfId="5" applyFont="1" applyBorder="1" applyAlignment="1">
      <alignment horizontal="center"/>
    </xf>
    <xf numFmtId="0" fontId="31" fillId="8" borderId="3" xfId="5" applyFont="1" applyFill="1" applyBorder="1" applyAlignment="1">
      <alignment horizontal="center"/>
    </xf>
    <xf numFmtId="0" fontId="31" fillId="8" borderId="3" xfId="2" applyFont="1" applyFill="1" applyBorder="1" applyAlignment="1">
      <alignment horizontal="center"/>
    </xf>
    <xf numFmtId="0" fontId="31" fillId="8" borderId="3" xfId="5" applyFont="1" applyFill="1" applyBorder="1"/>
    <xf numFmtId="0" fontId="31" fillId="8" borderId="3" xfId="5" applyFont="1" applyFill="1" applyBorder="1" applyAlignment="1">
      <alignment horizontal="right"/>
    </xf>
    <xf numFmtId="0" fontId="31" fillId="8" borderId="52" xfId="5" applyFont="1" applyFill="1" applyBorder="1" applyAlignment="1">
      <alignment horizontal="left"/>
    </xf>
    <xf numFmtId="0" fontId="31" fillId="8" borderId="52" xfId="5" applyFont="1" applyFill="1" applyBorder="1" applyAlignment="1">
      <alignment horizontal="center"/>
    </xf>
    <xf numFmtId="164" fontId="31" fillId="0" borderId="52" xfId="2" applyNumberFormat="1" applyFont="1" applyBorder="1" applyAlignment="1">
      <alignment horizontal="center"/>
    </xf>
    <xf numFmtId="0" fontId="31" fillId="8" borderId="6" xfId="5" applyFont="1" applyFill="1" applyBorder="1" applyAlignment="1">
      <alignment horizontal="left"/>
    </xf>
    <xf numFmtId="0" fontId="31" fillId="0" borderId="6" xfId="5" applyFont="1" applyBorder="1" applyAlignment="1">
      <alignment horizontal="left"/>
    </xf>
    <xf numFmtId="0" fontId="31" fillId="0" borderId="6" xfId="5" applyFont="1" applyBorder="1" applyAlignment="1">
      <alignment horizontal="center"/>
    </xf>
    <xf numFmtId="0" fontId="36" fillId="0" borderId="6" xfId="2" applyFont="1" applyBorder="1" applyAlignment="1">
      <alignment horizontal="center"/>
    </xf>
    <xf numFmtId="0" fontId="31" fillId="8" borderId="6" xfId="5" applyFont="1" applyFill="1" applyBorder="1" applyAlignment="1">
      <alignment horizontal="center"/>
    </xf>
    <xf numFmtId="0" fontId="31" fillId="8" borderId="6" xfId="2" applyFont="1" applyFill="1" applyBorder="1" applyAlignment="1">
      <alignment horizontal="center"/>
    </xf>
    <xf numFmtId="166" fontId="31" fillId="0" borderId="7" xfId="2" applyNumberFormat="1" applyFont="1" applyFill="1" applyBorder="1" applyAlignment="1">
      <alignment horizontal="center"/>
    </xf>
    <xf numFmtId="0" fontId="25" fillId="0" borderId="52" xfId="12"/>
    <xf numFmtId="0" fontId="5" fillId="2" borderId="22" xfId="13" applyFont="1" applyBorder="1" applyAlignment="1">
      <alignment horizontal="center" vertical="center"/>
    </xf>
    <xf numFmtId="0" fontId="5" fillId="2" borderId="52" xfId="13" applyFont="1" applyBorder="1" applyAlignment="1">
      <alignment vertical="center"/>
    </xf>
    <xf numFmtId="0" fontId="5" fillId="2" borderId="52" xfId="13" applyFont="1" applyBorder="1" applyAlignment="1">
      <alignment horizontal="center" vertical="center"/>
    </xf>
    <xf numFmtId="0" fontId="4" fillId="2" borderId="52" xfId="13" applyBorder="1" applyAlignment="1">
      <alignment horizontal="center" vertical="center"/>
    </xf>
    <xf numFmtId="0" fontId="5" fillId="2" borderId="23" xfId="13" applyFont="1" applyBorder="1" applyAlignment="1">
      <alignment horizontal="center" vertical="center"/>
    </xf>
    <xf numFmtId="0" fontId="17" fillId="0" borderId="11" xfId="12" applyFont="1" applyBorder="1" applyAlignment="1">
      <alignment horizontal="center" vertical="center"/>
    </xf>
    <xf numFmtId="0" fontId="3" fillId="0" borderId="9" xfId="12" applyFont="1" applyBorder="1" applyAlignment="1">
      <alignment vertical="center"/>
    </xf>
    <xf numFmtId="0" fontId="25" fillId="0" borderId="7" xfId="12" applyBorder="1" applyAlignment="1">
      <alignment horizontal="center" vertical="center"/>
    </xf>
    <xf numFmtId="0" fontId="25" fillId="0" borderId="8" xfId="12" applyBorder="1" applyAlignment="1">
      <alignment horizontal="center" vertical="center"/>
    </xf>
    <xf numFmtId="0" fontId="3" fillId="16" borderId="25" xfId="12" applyFont="1" applyFill="1" applyBorder="1" applyAlignment="1">
      <alignment horizontal="center" vertical="center"/>
    </xf>
    <xf numFmtId="0" fontId="3" fillId="17" borderId="7" xfId="12" applyFont="1" applyFill="1" applyBorder="1" applyAlignment="1">
      <alignment horizontal="center" vertical="center"/>
    </xf>
    <xf numFmtId="0" fontId="3" fillId="7" borderId="24" xfId="12" applyFont="1" applyFill="1" applyBorder="1" applyAlignment="1">
      <alignment horizontal="center" vertical="center"/>
    </xf>
    <xf numFmtId="0" fontId="25" fillId="0" borderId="3" xfId="12" applyBorder="1" applyAlignment="1">
      <alignment horizontal="center" vertical="center"/>
    </xf>
    <xf numFmtId="0" fontId="25" fillId="0" borderId="52" xfId="12" applyAlignment="1">
      <alignment horizontal="center" vertical="center"/>
    </xf>
    <xf numFmtId="0" fontId="25" fillId="0" borderId="11" xfId="12" applyBorder="1" applyAlignment="1">
      <alignment horizontal="center" vertical="center"/>
    </xf>
    <xf numFmtId="0" fontId="17" fillId="0" borderId="13" xfId="12" applyFont="1" applyBorder="1" applyAlignment="1">
      <alignment horizontal="center" vertical="center"/>
    </xf>
    <xf numFmtId="0" fontId="17" fillId="0" borderId="10" xfId="12" applyFont="1" applyBorder="1" applyAlignment="1">
      <alignment horizontal="center" vertical="center"/>
    </xf>
    <xf numFmtId="0" fontId="17" fillId="0" borderId="14" xfId="12" applyFont="1" applyBorder="1" applyAlignment="1">
      <alignment horizontal="center" vertical="center"/>
    </xf>
    <xf numFmtId="0" fontId="25" fillId="0" borderId="9" xfId="12" applyBorder="1" applyAlignment="1">
      <alignment vertical="center"/>
    </xf>
    <xf numFmtId="0" fontId="9" fillId="0" borderId="7" xfId="12" applyFont="1" applyBorder="1" applyAlignment="1">
      <alignment horizontal="center" vertical="center"/>
    </xf>
    <xf numFmtId="0" fontId="8" fillId="0" borderId="24" xfId="12" applyFont="1" applyBorder="1" applyAlignment="1">
      <alignment horizontal="center" vertical="center"/>
    </xf>
    <xf numFmtId="0" fontId="25" fillId="0" borderId="1" xfId="12" applyBorder="1" applyAlignment="1">
      <alignment horizontal="center" vertical="center"/>
    </xf>
    <xf numFmtId="0" fontId="25" fillId="0" borderId="24" xfId="12" applyBorder="1" applyAlignment="1">
      <alignment horizontal="center" vertical="center"/>
    </xf>
    <xf numFmtId="0" fontId="25" fillId="0" borderId="2" xfId="12" applyBorder="1" applyAlignment="1">
      <alignment horizontal="center" vertical="center"/>
    </xf>
    <xf numFmtId="0" fontId="25" fillId="0" borderId="3" xfId="12" applyBorder="1" applyAlignment="1">
      <alignment horizontal="center"/>
    </xf>
    <xf numFmtId="1" fontId="8" fillId="0" borderId="24" xfId="12" applyNumberFormat="1" applyFont="1" applyBorder="1" applyAlignment="1">
      <alignment horizontal="center" vertical="center"/>
    </xf>
    <xf numFmtId="0" fontId="25" fillId="0" borderId="43" xfId="12" applyBorder="1" applyAlignment="1">
      <alignment horizontal="center" vertical="center"/>
    </xf>
    <xf numFmtId="0" fontId="25" fillId="0" borderId="4" xfId="12" applyBorder="1" applyAlignment="1">
      <alignment horizontal="center" vertical="center"/>
    </xf>
    <xf numFmtId="0" fontId="3" fillId="16" borderId="9" xfId="12" applyFont="1" applyFill="1" applyBorder="1" applyAlignment="1">
      <alignment horizontal="center" vertical="center"/>
    </xf>
    <xf numFmtId="0" fontId="3" fillId="16" borderId="7" xfId="12" applyFont="1" applyFill="1" applyBorder="1" applyAlignment="1">
      <alignment horizontal="center" vertical="center"/>
    </xf>
    <xf numFmtId="0" fontId="2" fillId="0" borderId="34" xfId="14" applyBorder="1" applyAlignment="1">
      <alignment vertical="center" wrapText="1"/>
    </xf>
    <xf numFmtId="0" fontId="67" fillId="0" borderId="9" xfId="12" applyFont="1" applyBorder="1" applyAlignment="1">
      <alignment horizontal="center" vertical="center"/>
    </xf>
    <xf numFmtId="0" fontId="68" fillId="0" borderId="7" xfId="12" applyFont="1" applyBorder="1" applyAlignment="1">
      <alignment horizontal="center" vertical="center"/>
    </xf>
    <xf numFmtId="0" fontId="2" fillId="0" borderId="23" xfId="14" applyBorder="1" applyAlignment="1">
      <alignment horizontal="center" vertical="center"/>
    </xf>
    <xf numFmtId="0" fontId="3" fillId="16" borderId="24" xfId="12" applyFont="1" applyFill="1" applyBorder="1" applyAlignment="1">
      <alignment horizontal="center" vertical="center"/>
    </xf>
    <xf numFmtId="0" fontId="69" fillId="0" borderId="9" xfId="12" applyFont="1" applyBorder="1" applyAlignment="1">
      <alignment horizontal="center" vertical="center"/>
    </xf>
    <xf numFmtId="0" fontId="69" fillId="0" borderId="7" xfId="12" applyFont="1" applyBorder="1" applyAlignment="1">
      <alignment horizontal="center" vertical="center"/>
    </xf>
    <xf numFmtId="0" fontId="68" fillId="0" borderId="8" xfId="12" applyFont="1" applyBorder="1" applyAlignment="1">
      <alignment horizontal="center" vertical="center"/>
    </xf>
    <xf numFmtId="0" fontId="68" fillId="0" borderId="24" xfId="12" applyFont="1" applyBorder="1" applyAlignment="1">
      <alignment horizontal="center" vertical="center"/>
    </xf>
    <xf numFmtId="0" fontId="4" fillId="0" borderId="52" xfId="12" applyFont="1" applyAlignment="1">
      <alignment horizontal="center" vertical="center"/>
    </xf>
    <xf numFmtId="0" fontId="66" fillId="0" borderId="23" xfId="14" applyFont="1" applyBorder="1" applyAlignment="1">
      <alignment horizontal="center" vertical="center"/>
    </xf>
    <xf numFmtId="0" fontId="57" fillId="0" borderId="14" xfId="12" applyFont="1" applyBorder="1" applyAlignment="1">
      <alignment vertical="center"/>
    </xf>
    <xf numFmtId="0" fontId="4" fillId="0" borderId="23" xfId="12" applyFont="1" applyBorder="1" applyAlignment="1">
      <alignment horizontal="center" vertical="center"/>
    </xf>
    <xf numFmtId="0" fontId="58" fillId="0" borderId="14" xfId="12" applyFont="1" applyBorder="1" applyAlignment="1">
      <alignment vertical="center"/>
    </xf>
    <xf numFmtId="0" fontId="68" fillId="0" borderId="13" xfId="12" applyFont="1" applyBorder="1" applyAlignment="1">
      <alignment horizontal="center" vertical="center"/>
    </xf>
    <xf numFmtId="0" fontId="68" fillId="0" borderId="10" xfId="12" applyFont="1" applyBorder="1" applyAlignment="1">
      <alignment horizontal="center" vertical="center"/>
    </xf>
    <xf numFmtId="0" fontId="68" fillId="0" borderId="14" xfId="12" applyFont="1" applyBorder="1" applyAlignment="1">
      <alignment horizontal="center" vertical="center"/>
    </xf>
    <xf numFmtId="0" fontId="25" fillId="0" borderId="52" xfId="12" applyAlignment="1">
      <alignment vertical="center"/>
    </xf>
    <xf numFmtId="0" fontId="25" fillId="0" borderId="23" xfId="12" applyBorder="1" applyAlignment="1">
      <alignment horizontal="center" vertical="center"/>
    </xf>
    <xf numFmtId="0" fontId="7" fillId="0" borderId="25" xfId="12" quotePrefix="1" applyFont="1" applyBorder="1" applyAlignment="1">
      <alignment vertical="center"/>
    </xf>
    <xf numFmtId="0" fontId="7" fillId="0" borderId="2" xfId="12" quotePrefix="1" applyFont="1" applyBorder="1" applyAlignment="1">
      <alignment vertical="center"/>
    </xf>
    <xf numFmtId="0" fontId="7" fillId="0" borderId="13" xfId="12" quotePrefix="1" applyFont="1" applyBorder="1" applyAlignment="1">
      <alignment vertical="center"/>
    </xf>
    <xf numFmtId="0" fontId="3" fillId="7" borderId="8" xfId="12" applyFont="1" applyFill="1" applyBorder="1" applyAlignment="1">
      <alignment horizontal="center" vertical="center"/>
    </xf>
    <xf numFmtId="0" fontId="3" fillId="17" borderId="24" xfId="12" applyFont="1" applyFill="1" applyBorder="1" applyAlignment="1">
      <alignment horizontal="center" vertical="center"/>
    </xf>
    <xf numFmtId="0" fontId="68" fillId="0" borderId="9" xfId="12" applyFont="1" applyBorder="1" applyAlignment="1">
      <alignment horizontal="center" vertical="center"/>
    </xf>
    <xf numFmtId="0" fontId="71" fillId="0" borderId="14" xfId="12" applyFont="1" applyBorder="1" applyAlignment="1">
      <alignment horizontal="center" vertical="center"/>
    </xf>
    <xf numFmtId="0" fontId="25" fillId="0" borderId="8" xfId="12" applyBorder="1" applyAlignment="1">
      <alignment horizontal="center"/>
    </xf>
    <xf numFmtId="0" fontId="25" fillId="0" borderId="9" xfId="12" applyBorder="1" applyAlignment="1">
      <alignment horizontal="center"/>
    </xf>
    <xf numFmtId="0" fontId="66" fillId="0" borderId="18" xfId="14" applyFont="1" applyBorder="1" applyAlignment="1">
      <alignment vertical="center"/>
    </xf>
    <xf numFmtId="0" fontId="4" fillId="0" borderId="52" xfId="12" applyFont="1" applyAlignment="1">
      <alignment vertical="center"/>
    </xf>
    <xf numFmtId="0" fontId="58" fillId="0" borderId="11" xfId="12" applyFont="1" applyBorder="1" applyAlignment="1">
      <alignment vertical="center"/>
    </xf>
    <xf numFmtId="0" fontId="17" fillId="0" borderId="33" xfId="12" applyFont="1" applyBorder="1" applyAlignment="1">
      <alignment horizontal="center" vertical="center"/>
    </xf>
    <xf numFmtId="0" fontId="25" fillId="0" borderId="2" xfId="12" applyBorder="1" applyAlignment="1">
      <alignment horizontal="center"/>
    </xf>
    <xf numFmtId="0" fontId="17" fillId="0" borderId="22" xfId="12" applyFont="1" applyBorder="1" applyAlignment="1">
      <alignment horizontal="center" vertical="center"/>
    </xf>
    <xf numFmtId="0" fontId="7" fillId="0" borderId="43" xfId="12" quotePrefix="1" applyFont="1" applyBorder="1" applyAlignment="1">
      <alignment horizontal="center" vertical="center"/>
    </xf>
    <xf numFmtId="0" fontId="58" fillId="0" borderId="40" xfId="12" applyFont="1" applyBorder="1" applyAlignment="1">
      <alignment vertical="center"/>
    </xf>
    <xf numFmtId="0" fontId="25" fillId="0" borderId="10" xfId="12" applyBorder="1" applyAlignment="1">
      <alignment horizontal="center"/>
    </xf>
    <xf numFmtId="0" fontId="25" fillId="16" borderId="22" xfId="12" applyFill="1" applyBorder="1" applyAlignment="1">
      <alignment vertical="center"/>
    </xf>
    <xf numFmtId="0" fontId="25" fillId="16" borderId="52" xfId="12" applyFill="1" applyAlignment="1">
      <alignment vertical="center"/>
    </xf>
    <xf numFmtId="0" fontId="3" fillId="16" borderId="52" xfId="12" applyFont="1" applyFill="1" applyAlignment="1">
      <alignment vertical="center"/>
    </xf>
    <xf numFmtId="0" fontId="25" fillId="16" borderId="23" xfId="12" applyFill="1" applyBorder="1" applyAlignment="1">
      <alignment vertical="center"/>
    </xf>
    <xf numFmtId="0" fontId="25" fillId="0" borderId="25" xfId="12" applyBorder="1" applyAlignment="1">
      <alignment vertical="center"/>
    </xf>
    <xf numFmtId="0" fontId="2" fillId="0" borderId="52" xfId="14"/>
    <xf numFmtId="0" fontId="25" fillId="0" borderId="24" xfId="12" quotePrefix="1" applyBorder="1" applyAlignment="1">
      <alignment horizontal="center" vertical="center"/>
    </xf>
    <xf numFmtId="0" fontId="16" fillId="0" borderId="10" xfId="12" applyFont="1" applyBorder="1" applyAlignment="1">
      <alignment horizontal="center" vertical="center"/>
    </xf>
    <xf numFmtId="0" fontId="25" fillId="0" borderId="14" xfId="12" applyBorder="1" applyAlignment="1">
      <alignment vertical="center"/>
    </xf>
    <xf numFmtId="0" fontId="57" fillId="0" borderId="11" xfId="12" applyFont="1" applyBorder="1" applyAlignment="1">
      <alignment horizontal="left" vertical="center"/>
    </xf>
    <xf numFmtId="0" fontId="16" fillId="0" borderId="13" xfId="12" quotePrefix="1" applyFont="1" applyBorder="1" applyAlignment="1">
      <alignment vertical="center"/>
    </xf>
    <xf numFmtId="0" fontId="17" fillId="0" borderId="25" xfId="12" applyFont="1" applyBorder="1" applyAlignment="1">
      <alignment vertical="center"/>
    </xf>
    <xf numFmtId="0" fontId="58" fillId="0" borderId="11" xfId="12" applyFont="1" applyBorder="1" applyAlignment="1">
      <alignment horizontal="left" vertical="center"/>
    </xf>
    <xf numFmtId="0" fontId="17" fillId="0" borderId="7" xfId="12" applyFont="1" applyBorder="1" applyAlignment="1">
      <alignment horizontal="center" vertical="center"/>
    </xf>
    <xf numFmtId="0" fontId="16" fillId="0" borderId="14" xfId="12" applyFont="1" applyBorder="1" applyAlignment="1">
      <alignment horizontal="center" vertical="center"/>
    </xf>
    <xf numFmtId="0" fontId="25" fillId="0" borderId="10" xfId="12" applyBorder="1" applyAlignment="1">
      <alignment vertical="center"/>
    </xf>
    <xf numFmtId="0" fontId="25" fillId="0" borderId="7" xfId="12" applyBorder="1" applyAlignment="1">
      <alignment horizontal="center"/>
    </xf>
    <xf numFmtId="0" fontId="25" fillId="0" borderId="24" xfId="12" applyBorder="1" applyAlignment="1">
      <alignment horizontal="center"/>
    </xf>
    <xf numFmtId="0" fontId="57" fillId="0" borderId="11" xfId="12" applyFont="1" applyBorder="1" applyAlignment="1">
      <alignment horizontal="left"/>
    </xf>
    <xf numFmtId="0" fontId="25" fillId="0" borderId="25" xfId="12" applyBorder="1"/>
    <xf numFmtId="0" fontId="25" fillId="0" borderId="24" xfId="12" quotePrefix="1" applyBorder="1" applyAlignment="1">
      <alignment horizontal="center"/>
    </xf>
    <xf numFmtId="0" fontId="17" fillId="0" borderId="25" xfId="12" applyFont="1" applyBorder="1"/>
    <xf numFmtId="0" fontId="25" fillId="0" borderId="13" xfId="12" applyBorder="1" applyAlignment="1">
      <alignment vertical="center"/>
    </xf>
    <xf numFmtId="0" fontId="17" fillId="0" borderId="7" xfId="12" applyFont="1" applyBorder="1" applyAlignment="1">
      <alignment horizontal="center"/>
    </xf>
    <xf numFmtId="0" fontId="17" fillId="0" borderId="24" xfId="12" applyFont="1" applyBorder="1" applyAlignment="1">
      <alignment horizontal="center"/>
    </xf>
    <xf numFmtId="0" fontId="25" fillId="0" borderId="36" xfId="12" applyBorder="1" applyAlignment="1">
      <alignment horizontal="center" vertical="center"/>
    </xf>
    <xf numFmtId="0" fontId="25" fillId="0" borderId="30" xfId="12" applyBorder="1" applyAlignment="1">
      <alignment horizontal="center" vertical="center"/>
    </xf>
    <xf numFmtId="0" fontId="25" fillId="0" borderId="6" xfId="12" applyBorder="1" applyAlignment="1">
      <alignment horizontal="center" vertical="center"/>
    </xf>
    <xf numFmtId="0" fontId="25" fillId="0" borderId="31" xfId="12" applyBorder="1" applyAlignment="1">
      <alignment horizontal="center" vertical="center"/>
    </xf>
    <xf numFmtId="0" fontId="25" fillId="0" borderId="37" xfId="12" applyBorder="1"/>
    <xf numFmtId="0" fontId="25" fillId="0" borderId="34" xfId="12" quotePrefix="1" applyBorder="1" applyAlignment="1">
      <alignment horizontal="center"/>
    </xf>
    <xf numFmtId="0" fontId="25" fillId="0" borderId="37" xfId="12" applyBorder="1" applyAlignment="1">
      <alignment horizontal="center" vertical="center"/>
    </xf>
    <xf numFmtId="0" fontId="25" fillId="0" borderId="34" xfId="12" applyBorder="1" applyAlignment="1">
      <alignment horizontal="center" vertical="center"/>
    </xf>
    <xf numFmtId="0" fontId="5" fillId="2" borderId="10" xfId="13" applyFont="1" applyBorder="1" applyAlignment="1">
      <alignment vertical="center"/>
    </xf>
    <xf numFmtId="0" fontId="25" fillId="0" borderId="38" xfId="12" applyBorder="1" applyAlignment="1">
      <alignment horizontal="center" vertical="center"/>
    </xf>
    <xf numFmtId="0" fontId="25" fillId="0" borderId="33" xfId="12" applyBorder="1" applyAlignment="1">
      <alignment horizontal="center" vertical="center"/>
    </xf>
    <xf numFmtId="0" fontId="16" fillId="0" borderId="18" xfId="12" applyFont="1" applyBorder="1" applyAlignment="1">
      <alignment horizontal="center"/>
    </xf>
    <xf numFmtId="0" fontId="25" fillId="0" borderId="18" xfId="12" applyBorder="1" applyAlignment="1">
      <alignment horizontal="center" vertical="center"/>
    </xf>
    <xf numFmtId="0" fontId="25" fillId="0" borderId="32" xfId="12" applyBorder="1" applyAlignment="1">
      <alignment horizontal="center" vertical="center"/>
    </xf>
    <xf numFmtId="0" fontId="25" fillId="0" borderId="39" xfId="12" applyBorder="1"/>
    <xf numFmtId="0" fontId="25" fillId="0" borderId="4" xfId="12" applyBorder="1" applyAlignment="1">
      <alignment horizontal="center"/>
    </xf>
    <xf numFmtId="0" fontId="25" fillId="0" borderId="29" xfId="12" applyBorder="1" applyAlignment="1">
      <alignment horizontal="center"/>
    </xf>
    <xf numFmtId="0" fontId="25" fillId="0" borderId="39" xfId="12" applyBorder="1" applyAlignment="1">
      <alignment horizontal="center" vertical="center"/>
    </xf>
    <xf numFmtId="0" fontId="25" fillId="0" borderId="29" xfId="12" applyBorder="1" applyAlignment="1">
      <alignment horizontal="center" vertical="center"/>
    </xf>
    <xf numFmtId="0" fontId="61" fillId="0" borderId="38" xfId="12" applyFont="1" applyBorder="1" applyAlignment="1">
      <alignment horizontal="left"/>
    </xf>
    <xf numFmtId="0" fontId="16" fillId="0" borderId="10" xfId="12" applyFont="1" applyBorder="1" applyAlignment="1">
      <alignment horizontal="center"/>
    </xf>
    <xf numFmtId="0" fontId="61" fillId="0" borderId="11" xfId="12" applyFont="1" applyBorder="1" applyAlignment="1">
      <alignment horizontal="left"/>
    </xf>
    <xf numFmtId="0" fontId="9" fillId="0" borderId="7" xfId="12" applyFont="1" applyBorder="1" applyAlignment="1">
      <alignment horizontal="center"/>
    </xf>
    <xf numFmtId="0" fontId="58" fillId="0" borderId="11" xfId="12" applyFont="1" applyBorder="1" applyAlignment="1">
      <alignment horizontal="left"/>
    </xf>
    <xf numFmtId="0" fontId="18" fillId="0" borderId="10" xfId="12" applyFont="1" applyBorder="1" applyAlignment="1">
      <alignment horizontal="center" vertical="center"/>
    </xf>
    <xf numFmtId="0" fontId="25" fillId="0" borderId="7" xfId="12" quotePrefix="1" applyBorder="1" applyAlignment="1">
      <alignment horizontal="center"/>
    </xf>
    <xf numFmtId="0" fontId="3" fillId="0" borderId="39" xfId="12" applyFont="1" applyBorder="1"/>
    <xf numFmtId="0" fontId="3" fillId="0" borderId="25" xfId="12" applyFont="1" applyBorder="1"/>
    <xf numFmtId="0" fontId="3" fillId="0" borderId="52" xfId="12" applyFont="1"/>
    <xf numFmtId="0" fontId="3" fillId="0" borderId="9" xfId="12" applyFont="1" applyBorder="1" applyAlignment="1">
      <alignment vertical="center" wrapText="1"/>
    </xf>
    <xf numFmtId="0" fontId="62" fillId="0" borderId="11" xfId="14" applyFont="1" applyBorder="1"/>
    <xf numFmtId="0" fontId="16" fillId="0" borderId="17" xfId="12" applyFont="1" applyBorder="1" applyAlignment="1">
      <alignment horizontal="center"/>
    </xf>
    <xf numFmtId="0" fontId="25" fillId="0" borderId="16" xfId="12" applyBorder="1" applyAlignment="1">
      <alignment horizontal="center" vertical="center"/>
    </xf>
    <xf numFmtId="0" fontId="25" fillId="0" borderId="9" xfId="12" applyBorder="1" applyAlignment="1">
      <alignment horizontal="center" vertical="center"/>
    </xf>
    <xf numFmtId="0" fontId="18" fillId="0" borderId="9" xfId="12" applyFont="1" applyBorder="1" applyAlignment="1">
      <alignment horizontal="center" vertical="center"/>
    </xf>
    <xf numFmtId="0" fontId="57" fillId="0" borderId="11" xfId="12" applyFont="1" applyBorder="1" applyAlignment="1">
      <alignment vertical="center"/>
    </xf>
    <xf numFmtId="0" fontId="25" fillId="0" borderId="34" xfId="12" applyBorder="1" applyAlignment="1">
      <alignment horizontal="center"/>
    </xf>
    <xf numFmtId="164" fontId="25" fillId="0" borderId="25" xfId="12" applyNumberFormat="1" applyBorder="1" applyAlignment="1">
      <alignment horizontal="center" vertical="center"/>
    </xf>
    <xf numFmtId="0" fontId="25" fillId="0" borderId="13" xfId="12" applyBorder="1"/>
    <xf numFmtId="0" fontId="20" fillId="0" borderId="7" xfId="12" applyFont="1" applyBorder="1" applyAlignment="1">
      <alignment horizontal="center"/>
    </xf>
    <xf numFmtId="0" fontId="25" fillId="0" borderId="14" xfId="12" applyBorder="1" applyAlignment="1">
      <alignment horizontal="center"/>
    </xf>
    <xf numFmtId="0" fontId="20" fillId="0" borderId="4" xfId="12" applyFont="1" applyBorder="1" applyAlignment="1">
      <alignment horizontal="center"/>
    </xf>
    <xf numFmtId="0" fontId="25" fillId="0" borderId="52" xfId="12" applyAlignment="1">
      <alignment horizontal="center"/>
    </xf>
    <xf numFmtId="0" fontId="25" fillId="0" borderId="18" xfId="12" applyBorder="1" applyAlignment="1">
      <alignment vertical="center"/>
    </xf>
    <xf numFmtId="0" fontId="25" fillId="0" borderId="32" xfId="12" applyBorder="1" applyAlignment="1">
      <alignment vertical="center"/>
    </xf>
    <xf numFmtId="0" fontId="25" fillId="0" borderId="33" xfId="12" applyBorder="1" applyAlignment="1">
      <alignment vertical="center"/>
    </xf>
    <xf numFmtId="0" fontId="25" fillId="0" borderId="32" xfId="12" applyBorder="1" applyAlignment="1">
      <alignment horizontal="center"/>
    </xf>
    <xf numFmtId="0" fontId="22" fillId="0" borderId="7" xfId="12" applyFont="1" applyBorder="1" applyAlignment="1">
      <alignment horizontal="center"/>
    </xf>
    <xf numFmtId="0" fontId="25" fillId="0" borderId="12" xfId="12" applyBorder="1" applyAlignment="1">
      <alignment horizontal="center" vertical="center"/>
    </xf>
    <xf numFmtId="0" fontId="25" fillId="0" borderId="15" xfId="12" applyBorder="1" applyAlignment="1">
      <alignment horizontal="center" vertical="center"/>
    </xf>
    <xf numFmtId="0" fontId="25" fillId="0" borderId="26" xfId="12" applyBorder="1" applyAlignment="1">
      <alignment horizontal="center" vertical="center"/>
    </xf>
    <xf numFmtId="0" fontId="25" fillId="0" borderId="35" xfId="12" applyBorder="1"/>
    <xf numFmtId="0" fontId="22" fillId="0" borderId="27" xfId="12" applyFont="1" applyBorder="1" applyAlignment="1">
      <alignment horizontal="center"/>
    </xf>
    <xf numFmtId="0" fontId="25" fillId="0" borderId="28" xfId="12" applyBorder="1" applyAlignment="1">
      <alignment horizontal="center"/>
    </xf>
    <xf numFmtId="0" fontId="25" fillId="0" borderId="35" xfId="12" applyBorder="1" applyAlignment="1">
      <alignment horizontal="center" vertical="center"/>
    </xf>
    <xf numFmtId="0" fontId="25" fillId="0" borderId="27" xfId="12" applyBorder="1" applyAlignment="1">
      <alignment horizontal="center" vertical="center"/>
    </xf>
    <xf numFmtId="0" fontId="25" fillId="0" borderId="28" xfId="12" applyBorder="1" applyAlignment="1">
      <alignment horizontal="center" vertical="center"/>
    </xf>
    <xf numFmtId="0" fontId="58" fillId="0" borderId="12" xfId="12" applyFont="1" applyBorder="1" applyAlignment="1">
      <alignment horizontal="left" vertical="center"/>
    </xf>
    <xf numFmtId="0" fontId="25" fillId="0" borderId="52" xfId="12" applyAlignment="1">
      <alignment horizontal="left" vertical="center"/>
    </xf>
    <xf numFmtId="0" fontId="72" fillId="15" borderId="25" xfId="10" applyFont="1" applyBorder="1" applyAlignment="1">
      <alignment horizontal="center" vertical="center"/>
    </xf>
    <xf numFmtId="0" fontId="25" fillId="15" borderId="9" xfId="10" applyBorder="1" applyAlignment="1">
      <alignment vertical="center"/>
    </xf>
    <xf numFmtId="0" fontId="0" fillId="15" borderId="9" xfId="10" applyFont="1" applyBorder="1" applyAlignment="1">
      <alignment horizontal="center" vertical="center"/>
    </xf>
    <xf numFmtId="0" fontId="25" fillId="15" borderId="8" xfId="10" applyBorder="1" applyAlignment="1">
      <alignment horizontal="center" vertical="center"/>
    </xf>
    <xf numFmtId="164" fontId="25" fillId="15" borderId="25" xfId="10" applyNumberFormat="1" applyBorder="1" applyAlignment="1">
      <alignment horizontal="center" vertical="center"/>
    </xf>
    <xf numFmtId="164" fontId="25" fillId="15" borderId="7" xfId="10" applyNumberFormat="1" applyBorder="1" applyAlignment="1">
      <alignment horizontal="center" vertical="center"/>
    </xf>
    <xf numFmtId="164" fontId="25" fillId="15" borderId="24" xfId="10" applyNumberFormat="1" applyBorder="1" applyAlignment="1">
      <alignment horizontal="center" vertical="center"/>
    </xf>
    <xf numFmtId="164" fontId="25" fillId="15" borderId="9" xfId="10" applyNumberFormat="1" applyBorder="1" applyAlignment="1">
      <alignment horizontal="center" vertical="center"/>
    </xf>
    <xf numFmtId="164" fontId="25" fillId="15" borderId="8" xfId="10" applyNumberFormat="1" applyBorder="1" applyAlignment="1">
      <alignment horizontal="center" vertical="center"/>
    </xf>
    <xf numFmtId="0" fontId="25" fillId="15" borderId="11" xfId="10" applyBorder="1" applyAlignment="1">
      <alignment vertical="center"/>
    </xf>
    <xf numFmtId="0" fontId="0" fillId="18" borderId="7" xfId="0" applyFill="1" applyBorder="1"/>
    <xf numFmtId="0" fontId="17" fillId="18" borderId="9" xfId="0" applyFont="1" applyFill="1" applyBorder="1" applyAlignment="1">
      <alignment horizontal="center"/>
    </xf>
    <xf numFmtId="0" fontId="0" fillId="18" borderId="24" xfId="0" applyFill="1" applyBorder="1" applyAlignment="1">
      <alignment horizontal="center"/>
    </xf>
    <xf numFmtId="164" fontId="25" fillId="18" borderId="25" xfId="2" applyNumberFormat="1" applyFill="1" applyBorder="1" applyAlignment="1">
      <alignment horizontal="center" vertical="center"/>
    </xf>
    <xf numFmtId="164" fontId="25" fillId="18" borderId="7" xfId="2" applyNumberFormat="1" applyFill="1" applyBorder="1" applyAlignment="1">
      <alignment horizontal="center" vertical="center"/>
    </xf>
    <xf numFmtId="164" fontId="25" fillId="18" borderId="24" xfId="2" applyNumberFormat="1" applyFill="1" applyBorder="1" applyAlignment="1">
      <alignment horizontal="center" vertical="center"/>
    </xf>
    <xf numFmtId="164" fontId="25" fillId="18" borderId="9" xfId="2" applyNumberFormat="1" applyFill="1" applyBorder="1" applyAlignment="1">
      <alignment horizontal="center" vertical="center"/>
    </xf>
    <xf numFmtId="0" fontId="58" fillId="18" borderId="11" xfId="2" applyFont="1" applyFill="1" applyBorder="1" applyAlignment="1">
      <alignment vertical="center"/>
    </xf>
    <xf numFmtId="0" fontId="17" fillId="18" borderId="7" xfId="0" applyFont="1" applyFill="1" applyBorder="1"/>
    <xf numFmtId="0" fontId="17" fillId="18" borderId="24" xfId="0" applyFont="1" applyFill="1" applyBorder="1" applyAlignment="1">
      <alignment horizontal="center"/>
    </xf>
    <xf numFmtId="0" fontId="25" fillId="18" borderId="7" xfId="2" applyFill="1" applyBorder="1" applyAlignment="1">
      <alignment vertical="center"/>
    </xf>
    <xf numFmtId="0" fontId="25" fillId="18" borderId="7" xfId="2" applyFill="1" applyBorder="1" applyAlignment="1">
      <alignment horizontal="center" vertical="center"/>
    </xf>
    <xf numFmtId="0" fontId="25" fillId="18" borderId="24" xfId="2" applyFill="1" applyBorder="1" applyAlignment="1">
      <alignment horizontal="center" vertical="center"/>
    </xf>
    <xf numFmtId="0" fontId="58" fillId="18" borderId="23" xfId="2" applyFont="1" applyFill="1" applyBorder="1" applyAlignment="1">
      <alignment vertical="center"/>
    </xf>
    <xf numFmtId="0" fontId="25" fillId="18" borderId="4" xfId="2" applyFill="1" applyBorder="1" applyAlignment="1">
      <alignment vertical="center"/>
    </xf>
    <xf numFmtId="0" fontId="25" fillId="18" borderId="43" xfId="2" applyFill="1" applyBorder="1" applyAlignment="1">
      <alignment horizontal="center" vertical="center"/>
    </xf>
    <xf numFmtId="164" fontId="25" fillId="18" borderId="39" xfId="2" applyNumberFormat="1" applyFill="1" applyBorder="1" applyAlignment="1">
      <alignment horizontal="center" vertical="center"/>
    </xf>
    <xf numFmtId="164" fontId="25" fillId="18" borderId="4" xfId="2" applyNumberFormat="1" applyFill="1" applyBorder="1" applyAlignment="1">
      <alignment horizontal="center" vertical="center"/>
    </xf>
    <xf numFmtId="164" fontId="25" fillId="18" borderId="29" xfId="2" applyNumberFormat="1" applyFill="1" applyBorder="1" applyAlignment="1">
      <alignment horizontal="center" vertical="center"/>
    </xf>
    <xf numFmtId="164" fontId="25" fillId="18" borderId="17" xfId="2" applyNumberFormat="1" applyFill="1" applyBorder="1" applyAlignment="1">
      <alignment horizontal="center" vertical="center"/>
    </xf>
    <xf numFmtId="0" fontId="25" fillId="18" borderId="8" xfId="2" applyFill="1" applyBorder="1" applyAlignment="1">
      <alignment horizontal="center" vertical="center"/>
    </xf>
    <xf numFmtId="0" fontId="0" fillId="18" borderId="7" xfId="0" applyFill="1" applyBorder="1" applyAlignment="1">
      <alignment vertical="center"/>
    </xf>
    <xf numFmtId="0" fontId="17" fillId="18" borderId="9" xfId="0" applyFont="1" applyFill="1" applyBorder="1" applyAlignment="1">
      <alignment horizontal="center" vertical="center"/>
    </xf>
    <xf numFmtId="0" fontId="0" fillId="18" borderId="24" xfId="0" applyFill="1" applyBorder="1" applyAlignment="1">
      <alignment horizontal="center" vertical="center"/>
    </xf>
    <xf numFmtId="164" fontId="25" fillId="18" borderId="8" xfId="2" applyNumberFormat="1" applyFill="1" applyBorder="1" applyAlignment="1">
      <alignment horizontal="center" vertical="center"/>
    </xf>
    <xf numFmtId="0" fontId="17" fillId="18" borderId="7" xfId="0" applyFont="1" applyFill="1" applyBorder="1" applyAlignment="1">
      <alignment vertical="center"/>
    </xf>
    <xf numFmtId="0" fontId="25" fillId="15" borderId="7" xfId="10" applyBorder="1" applyAlignment="1">
      <alignment vertical="center"/>
    </xf>
    <xf numFmtId="0" fontId="7" fillId="18" borderId="7" xfId="0" applyFont="1" applyFill="1" applyBorder="1" applyAlignment="1">
      <alignment horizontal="center"/>
    </xf>
    <xf numFmtId="0" fontId="25" fillId="15" borderId="3" xfId="10" applyBorder="1" applyAlignment="1">
      <alignment vertical="center"/>
    </xf>
    <xf numFmtId="0" fontId="7" fillId="18" borderId="3" xfId="0" applyFont="1" applyFill="1" applyBorder="1" applyAlignment="1">
      <alignment horizontal="center"/>
    </xf>
    <xf numFmtId="0" fontId="25" fillId="15" borderId="5" xfId="10" applyBorder="1" applyAlignment="1">
      <alignment horizontal="center" vertical="center"/>
    </xf>
    <xf numFmtId="164" fontId="25" fillId="15" borderId="37" xfId="10" applyNumberFormat="1" applyBorder="1" applyAlignment="1">
      <alignment horizontal="center" vertical="center"/>
    </xf>
    <xf numFmtId="164" fontId="25" fillId="15" borderId="3" xfId="10" applyNumberFormat="1" applyBorder="1" applyAlignment="1">
      <alignment horizontal="center" vertical="center"/>
    </xf>
    <xf numFmtId="164" fontId="25" fillId="15" borderId="34" xfId="10" applyNumberFormat="1" applyBorder="1" applyAlignment="1">
      <alignment horizontal="center" vertical="center"/>
    </xf>
    <xf numFmtId="164" fontId="25" fillId="15" borderId="16" xfId="10" applyNumberFormat="1" applyBorder="1" applyAlignment="1">
      <alignment horizontal="center" vertical="center"/>
    </xf>
    <xf numFmtId="164" fontId="25" fillId="15" borderId="5" xfId="10" applyNumberFormat="1" applyBorder="1" applyAlignment="1">
      <alignment horizontal="center" vertical="center"/>
    </xf>
    <xf numFmtId="0" fontId="25" fillId="15" borderId="4" xfId="10" applyBorder="1" applyAlignment="1">
      <alignment vertical="center"/>
    </xf>
    <xf numFmtId="0" fontId="25" fillId="15" borderId="4" xfId="10" applyBorder="1" applyAlignment="1">
      <alignment horizontal="center" vertical="center"/>
    </xf>
    <xf numFmtId="0" fontId="25" fillId="15" borderId="43" xfId="10" applyBorder="1" applyAlignment="1">
      <alignment horizontal="center" vertical="center"/>
    </xf>
    <xf numFmtId="164" fontId="25" fillId="15" borderId="39" xfId="10" applyNumberFormat="1" applyBorder="1" applyAlignment="1">
      <alignment horizontal="center" vertical="center"/>
    </xf>
    <xf numFmtId="164" fontId="25" fillId="15" borderId="4" xfId="10" applyNumberFormat="1" applyBorder="1" applyAlignment="1">
      <alignment horizontal="center" vertical="center"/>
    </xf>
    <xf numFmtId="164" fontId="25" fillId="15" borderId="29" xfId="10" applyNumberFormat="1" applyBorder="1" applyAlignment="1">
      <alignment horizontal="center" vertical="center"/>
    </xf>
    <xf numFmtId="164" fontId="25" fillId="15" borderId="17" xfId="10" applyNumberFormat="1" applyBorder="1" applyAlignment="1">
      <alignment horizontal="center" vertical="center"/>
    </xf>
    <xf numFmtId="2" fontId="25" fillId="0" borderId="7" xfId="12" applyNumberFormat="1" applyBorder="1" applyAlignment="1">
      <alignment horizontal="center" vertical="center"/>
    </xf>
    <xf numFmtId="2" fontId="25" fillId="0" borderId="4" xfId="12" applyNumberFormat="1" applyBorder="1" applyAlignment="1">
      <alignment horizontal="center" vertical="center"/>
    </xf>
    <xf numFmtId="0" fontId="25" fillId="0" borderId="53" xfId="2" applyBorder="1"/>
    <xf numFmtId="0" fontId="25" fillId="0" borderId="48" xfId="2" applyBorder="1"/>
    <xf numFmtId="164" fontId="3" fillId="7" borderId="28" xfId="2" applyNumberFormat="1" applyFont="1" applyFill="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25" xfId="0" applyBorder="1" applyAlignment="1">
      <alignment vertical="center"/>
    </xf>
    <xf numFmtId="0" fontId="0" fillId="0" borderId="7" xfId="0" applyBorder="1" applyAlignment="1">
      <alignment horizontal="center" vertical="center"/>
    </xf>
    <xf numFmtId="0" fontId="0" fillId="0" borderId="24" xfId="0" quotePrefix="1" applyBorder="1" applyAlignment="1">
      <alignment horizontal="center" vertical="center"/>
    </xf>
    <xf numFmtId="0" fontId="16" fillId="0" borderId="10" xfId="0" applyFont="1" applyBorder="1" applyAlignment="1">
      <alignment horizontal="center" vertical="center"/>
    </xf>
    <xf numFmtId="0" fontId="0" fillId="0" borderId="14" xfId="0" applyBorder="1" applyAlignment="1">
      <alignment vertical="center"/>
    </xf>
    <xf numFmtId="0" fontId="16" fillId="0" borderId="13" xfId="0" quotePrefix="1" applyFont="1" applyBorder="1" applyAlignment="1">
      <alignment vertical="center"/>
    </xf>
    <xf numFmtId="0" fontId="17" fillId="0" borderId="25" xfId="0" applyFont="1" applyBorder="1" applyAlignment="1">
      <alignment vertical="center"/>
    </xf>
    <xf numFmtId="164" fontId="39" fillId="12" borderId="7" xfId="5" applyNumberFormat="1" applyFont="1" applyFill="1" applyBorder="1" applyAlignment="1">
      <alignment horizontal="center"/>
    </xf>
    <xf numFmtId="0" fontId="62" fillId="0" borderId="11" xfId="12" applyFont="1" applyBorder="1" applyAlignment="1">
      <alignment horizontal="left" vertical="center"/>
    </xf>
    <xf numFmtId="0" fontId="5" fillId="2" borderId="52" xfId="13" applyFont="1" applyBorder="1" applyAlignment="1">
      <alignment horizontal="center" vertical="center"/>
    </xf>
    <xf numFmtId="0" fontId="57" fillId="0" borderId="38" xfId="12" applyFont="1" applyBorder="1" applyAlignment="1">
      <alignment vertical="center"/>
    </xf>
    <xf numFmtId="0" fontId="58" fillId="0" borderId="36" xfId="12" applyFont="1" applyBorder="1" applyAlignment="1">
      <alignment horizontal="left" vertical="center"/>
    </xf>
    <xf numFmtId="0" fontId="58" fillId="0" borderId="38" xfId="12" applyFont="1" applyBorder="1" applyAlignment="1">
      <alignment horizontal="left" vertical="center"/>
    </xf>
    <xf numFmtId="0" fontId="25" fillId="0" borderId="13" xfId="12" applyBorder="1" applyAlignment="1">
      <alignment horizontal="center" vertical="center"/>
    </xf>
    <xf numFmtId="0" fontId="25" fillId="0" borderId="10" xfId="12" applyBorder="1" applyAlignment="1">
      <alignment horizontal="center" vertical="center"/>
    </xf>
    <xf numFmtId="0" fontId="25" fillId="0" borderId="14" xfId="12" applyBorder="1" applyAlignment="1">
      <alignment horizontal="center" vertical="center"/>
    </xf>
    <xf numFmtId="0" fontId="25" fillId="0" borderId="25" xfId="12" applyBorder="1" applyAlignment="1">
      <alignment horizontal="center" vertical="center"/>
    </xf>
    <xf numFmtId="0" fontId="25" fillId="0" borderId="7" xfId="12" applyBorder="1" applyAlignment="1">
      <alignment horizontal="center" vertical="center"/>
    </xf>
    <xf numFmtId="0" fontId="25" fillId="0" borderId="24" xfId="12" applyBorder="1" applyAlignment="1">
      <alignment horizontal="center" vertical="center"/>
    </xf>
    <xf numFmtId="166" fontId="25" fillId="0" borderId="25" xfId="12" applyNumberFormat="1" applyBorder="1" applyAlignment="1">
      <alignment horizontal="center" vertical="center"/>
    </xf>
    <xf numFmtId="166" fontId="25" fillId="0" borderId="7" xfId="12" applyNumberFormat="1" applyBorder="1" applyAlignment="1">
      <alignment horizontal="center" vertical="center"/>
    </xf>
    <xf numFmtId="166" fontId="25" fillId="0" borderId="24" xfId="12" applyNumberFormat="1" applyBorder="1" applyAlignment="1">
      <alignment horizontal="center" vertical="center"/>
    </xf>
    <xf numFmtId="166" fontId="25" fillId="16" borderId="52" xfId="12" applyNumberFormat="1" applyFill="1" applyAlignment="1">
      <alignment vertical="center"/>
    </xf>
    <xf numFmtId="164" fontId="73" fillId="10" borderId="7" xfId="5" applyNumberFormat="1" applyFont="1" applyFill="1" applyBorder="1" applyAlignment="1">
      <alignment horizontal="center"/>
    </xf>
    <xf numFmtId="164" fontId="73" fillId="9" borderId="7" xfId="5" applyNumberFormat="1" applyFont="1" applyFill="1" applyBorder="1" applyAlignment="1">
      <alignment horizontal="center"/>
    </xf>
    <xf numFmtId="2" fontId="73" fillId="10" borderId="7" xfId="5" applyNumberFormat="1" applyFont="1" applyFill="1" applyBorder="1" applyAlignment="1">
      <alignment horizontal="center"/>
    </xf>
    <xf numFmtId="2" fontId="73" fillId="9" borderId="7" xfId="5" applyNumberFormat="1" applyFont="1" applyFill="1" applyBorder="1" applyAlignment="1">
      <alignment horizontal="center"/>
    </xf>
    <xf numFmtId="166" fontId="73" fillId="10" borderId="7" xfId="5" applyNumberFormat="1" applyFont="1" applyFill="1" applyBorder="1" applyAlignment="1">
      <alignment horizontal="center"/>
    </xf>
    <xf numFmtId="166" fontId="73" fillId="9" borderId="7" xfId="5" applyNumberFormat="1" applyFont="1" applyFill="1" applyBorder="1" applyAlignment="1">
      <alignment horizontal="center"/>
    </xf>
    <xf numFmtId="2" fontId="34" fillId="12" borderId="7" xfId="5" applyNumberFormat="1" applyFont="1" applyFill="1" applyBorder="1" applyAlignment="1">
      <alignment horizontal="center"/>
    </xf>
    <xf numFmtId="166" fontId="36" fillId="0" borderId="7" xfId="2" applyNumberFormat="1" applyFont="1" applyBorder="1" applyAlignment="1">
      <alignment horizontal="right"/>
    </xf>
    <xf numFmtId="0" fontId="0" fillId="0" borderId="25" xfId="0" applyBorder="1" applyAlignment="1">
      <alignment horizontal="center" vertical="center"/>
    </xf>
    <xf numFmtId="0" fontId="9" fillId="0" borderId="7" xfId="0" applyFont="1" applyBorder="1" applyAlignment="1">
      <alignment horizontal="center"/>
    </xf>
    <xf numFmtId="0" fontId="0" fillId="0" borderId="7" xfId="0" quotePrefix="1" applyBorder="1" applyAlignment="1">
      <alignment horizontal="center"/>
    </xf>
    <xf numFmtId="0" fontId="0" fillId="0" borderId="9" xfId="0" applyBorder="1" applyAlignment="1">
      <alignment vertical="center"/>
    </xf>
    <xf numFmtId="0" fontId="0" fillId="0" borderId="9" xfId="0" applyBorder="1"/>
    <xf numFmtId="164" fontId="31" fillId="10" borderId="7" xfId="5" applyNumberFormat="1" applyFont="1" applyFill="1" applyBorder="1" applyAlignment="1">
      <alignment horizontal="center" vertical="center"/>
    </xf>
    <xf numFmtId="164" fontId="31" fillId="9" borderId="7" xfId="5" applyNumberFormat="1" applyFont="1" applyFill="1" applyBorder="1" applyAlignment="1">
      <alignment horizontal="center" vertical="center"/>
    </xf>
    <xf numFmtId="164" fontId="41" fillId="8" borderId="7" xfId="5" applyNumberFormat="1" applyFont="1" applyFill="1" applyBorder="1" applyAlignment="1">
      <alignment horizontal="center"/>
    </xf>
    <xf numFmtId="164" fontId="37" fillId="11" borderId="7" xfId="5" applyNumberFormat="1" applyFont="1" applyFill="1" applyBorder="1" applyAlignment="1">
      <alignment horizontal="center"/>
    </xf>
    <xf numFmtId="0" fontId="31" fillId="8" borderId="8" xfId="5" applyFont="1" applyFill="1" applyBorder="1" applyAlignment="1">
      <alignment horizontal="center"/>
    </xf>
    <xf numFmtId="0" fontId="35" fillId="0" borderId="54" xfId="6" applyFont="1" applyBorder="1" applyAlignment="1">
      <alignment horizontal="left"/>
    </xf>
    <xf numFmtId="0" fontId="51" fillId="0" borderId="4" xfId="6" applyFont="1" applyBorder="1"/>
    <xf numFmtId="0" fontId="47" fillId="0" borderId="16" xfId="6" applyFont="1" applyBorder="1" applyAlignment="1">
      <alignment horizontal="left"/>
    </xf>
    <xf numFmtId="0" fontId="53" fillId="0" borderId="46" xfId="6" applyFont="1" applyBorder="1" applyAlignment="1">
      <alignment horizontal="left"/>
    </xf>
    <xf numFmtId="0" fontId="52" fillId="0" borderId="46" xfId="6" applyFont="1" applyBorder="1" applyAlignment="1">
      <alignment horizontal="left"/>
    </xf>
    <xf numFmtId="0" fontId="54" fillId="0" borderId="17" xfId="6" applyFont="1" applyBorder="1" applyAlignment="1">
      <alignment horizontal="left"/>
    </xf>
    <xf numFmtId="0" fontId="33" fillId="0" borderId="54" xfId="6" applyFont="1" applyBorder="1"/>
    <xf numFmtId="0" fontId="31" fillId="0" borderId="54" xfId="5" applyFont="1" applyBorder="1"/>
    <xf numFmtId="0" fontId="47" fillId="0" borderId="54" xfId="6" applyFont="1" applyBorder="1" applyAlignment="1">
      <alignment horizontal="left"/>
    </xf>
    <xf numFmtId="0" fontId="33" fillId="0" borderId="54" xfId="6" applyFont="1" applyBorder="1" applyAlignment="1">
      <alignment horizontal="center" vertical="center"/>
    </xf>
    <xf numFmtId="0" fontId="35" fillId="0" borderId="54" xfId="6" applyFont="1" applyBorder="1"/>
    <xf numFmtId="0" fontId="43" fillId="0" borderId="54" xfId="7" applyFont="1" applyBorder="1" applyAlignment="1">
      <alignment vertical="top" wrapText="1"/>
    </xf>
    <xf numFmtId="0" fontId="43" fillId="0" borderId="54" xfId="6" applyFont="1" applyBorder="1"/>
    <xf numFmtId="0" fontId="35" fillId="0" borderId="54" xfId="7" applyFont="1" applyBorder="1"/>
    <xf numFmtId="0" fontId="31" fillId="8" borderId="46" xfId="7" applyFont="1" applyFill="1" applyBorder="1" applyAlignment="1">
      <alignment horizontal="center"/>
    </xf>
    <xf numFmtId="0" fontId="31" fillId="8" borderId="46" xfId="5" applyFont="1" applyFill="1" applyBorder="1" applyAlignment="1">
      <alignment horizontal="center"/>
    </xf>
    <xf numFmtId="0" fontId="35" fillId="0" borderId="54" xfId="6" applyFont="1" applyFill="1" applyBorder="1"/>
    <xf numFmtId="0" fontId="33" fillId="0" borderId="54" xfId="6" applyFont="1" applyFill="1" applyBorder="1"/>
    <xf numFmtId="0" fontId="71" fillId="0" borderId="9" xfId="12" applyFont="1" applyFill="1" applyBorder="1" applyAlignment="1">
      <alignment horizontal="center" vertical="center"/>
    </xf>
    <xf numFmtId="0" fontId="71" fillId="0" borderId="7" xfId="12" applyFont="1" applyFill="1" applyBorder="1" applyAlignment="1">
      <alignment horizontal="center" vertical="center"/>
    </xf>
    <xf numFmtId="0" fontId="25" fillId="0" borderId="56" xfId="12" applyBorder="1"/>
    <xf numFmtId="0" fontId="25" fillId="0" borderId="17" xfId="12" applyBorder="1" applyAlignment="1">
      <alignment horizontal="center" vertical="center"/>
    </xf>
    <xf numFmtId="11" fontId="25" fillId="0" borderId="16" xfId="12" applyNumberFormat="1" applyBorder="1" applyAlignment="1">
      <alignment horizontal="center" vertical="center"/>
    </xf>
    <xf numFmtId="11" fontId="25" fillId="0" borderId="46" xfId="12" applyNumberFormat="1" applyBorder="1" applyAlignment="1">
      <alignment horizontal="center" vertical="center"/>
    </xf>
    <xf numFmtId="11" fontId="25" fillId="0" borderId="17" xfId="12" applyNumberFormat="1" applyBorder="1" applyAlignment="1">
      <alignment horizontal="center" vertical="center"/>
    </xf>
    <xf numFmtId="0" fontId="5" fillId="2" borderId="56" xfId="13" applyFont="1" applyBorder="1" applyAlignment="1">
      <alignment horizontal="center" vertical="center"/>
    </xf>
    <xf numFmtId="166" fontId="25" fillId="0" borderId="37" xfId="12" applyNumberFormat="1" applyBorder="1" applyAlignment="1">
      <alignment horizontal="center" vertical="center"/>
    </xf>
    <xf numFmtId="166" fontId="25" fillId="0" borderId="3" xfId="12" applyNumberFormat="1" applyBorder="1" applyAlignment="1">
      <alignment horizontal="center" vertical="center"/>
    </xf>
    <xf numFmtId="166" fontId="25" fillId="0" borderId="34" xfId="12" applyNumberFormat="1" applyBorder="1" applyAlignment="1">
      <alignment horizontal="center" vertical="center"/>
    </xf>
    <xf numFmtId="165" fontId="25" fillId="0" borderId="7" xfId="12" applyNumberFormat="1" applyBorder="1" applyAlignment="1">
      <alignment horizontal="center" vertical="center"/>
    </xf>
    <xf numFmtId="165" fontId="25" fillId="0" borderId="24" xfId="12" applyNumberFormat="1" applyBorder="1" applyAlignment="1">
      <alignment horizontal="center" vertical="center"/>
    </xf>
    <xf numFmtId="1" fontId="25" fillId="0" borderId="25" xfId="12" applyNumberFormat="1" applyBorder="1" applyAlignment="1">
      <alignment horizontal="center" vertical="center"/>
    </xf>
    <xf numFmtId="166" fontId="25" fillId="8" borderId="25" xfId="12" applyNumberFormat="1" applyFill="1" applyBorder="1" applyAlignment="1">
      <alignment horizontal="center" vertical="center"/>
    </xf>
    <xf numFmtId="166" fontId="25" fillId="8" borderId="7" xfId="12" applyNumberFormat="1" applyFill="1" applyBorder="1" applyAlignment="1">
      <alignment horizontal="center" vertical="center"/>
    </xf>
    <xf numFmtId="166" fontId="25" fillId="8" borderId="24" xfId="12" applyNumberFormat="1" applyFill="1" applyBorder="1" applyAlignment="1">
      <alignment horizontal="center" vertical="center"/>
    </xf>
    <xf numFmtId="164" fontId="3" fillId="8" borderId="39" xfId="12" applyNumberFormat="1" applyFont="1" applyFill="1" applyBorder="1" applyAlignment="1">
      <alignment horizontal="center" vertical="center"/>
    </xf>
    <xf numFmtId="164" fontId="3" fillId="8" borderId="4" xfId="12" applyNumberFormat="1" applyFont="1" applyFill="1" applyBorder="1" applyAlignment="1">
      <alignment horizontal="center" vertical="center"/>
    </xf>
    <xf numFmtId="0" fontId="3" fillId="8" borderId="7" xfId="12" applyFont="1" applyFill="1" applyBorder="1" applyAlignment="1">
      <alignment horizontal="center" vertical="center"/>
    </xf>
    <xf numFmtId="0" fontId="25" fillId="8" borderId="25" xfId="12" applyFill="1" applyBorder="1" applyAlignment="1">
      <alignment horizontal="center" vertical="center"/>
    </xf>
    <xf numFmtId="0" fontId="25" fillId="8" borderId="7" xfId="12" applyFill="1" applyBorder="1" applyAlignment="1">
      <alignment horizontal="center" vertical="center"/>
    </xf>
    <xf numFmtId="0" fontId="25" fillId="8" borderId="24" xfId="12" applyFill="1" applyBorder="1" applyAlignment="1">
      <alignment horizontal="center" vertical="center"/>
    </xf>
    <xf numFmtId="165" fontId="25" fillId="0" borderId="25" xfId="12" applyNumberFormat="1" applyBorder="1" applyAlignment="1">
      <alignment horizontal="center" vertical="center"/>
    </xf>
    <xf numFmtId="0" fontId="0" fillId="18" borderId="11" xfId="0" applyFill="1" applyBorder="1" applyAlignment="1">
      <alignment horizontal="center" vertical="center"/>
    </xf>
    <xf numFmtId="0" fontId="0" fillId="18" borderId="13" xfId="0" applyFill="1" applyBorder="1" applyAlignment="1">
      <alignment horizontal="center" vertical="center"/>
    </xf>
    <xf numFmtId="0" fontId="16" fillId="18" borderId="10" xfId="0" applyFont="1" applyFill="1" applyBorder="1" applyAlignment="1">
      <alignment horizontal="center" vertical="center"/>
    </xf>
    <xf numFmtId="0" fontId="0" fillId="18" borderId="14" xfId="0" applyFill="1" applyBorder="1" applyAlignment="1">
      <alignment horizontal="center" vertical="center"/>
    </xf>
    <xf numFmtId="0" fontId="25" fillId="18" borderId="9" xfId="2" applyFill="1" applyBorder="1" applyAlignment="1">
      <alignment vertical="center"/>
    </xf>
    <xf numFmtId="0" fontId="0" fillId="18" borderId="9" xfId="2" applyFont="1" applyFill="1" applyBorder="1" applyAlignment="1">
      <alignment horizontal="center" vertical="center"/>
    </xf>
    <xf numFmtId="166" fontId="25" fillId="18" borderId="25" xfId="12" applyNumberFormat="1" applyFill="1" applyBorder="1" applyAlignment="1">
      <alignment horizontal="center" vertical="center"/>
    </xf>
    <xf numFmtId="166" fontId="25" fillId="18" borderId="7" xfId="12" applyNumberFormat="1" applyFill="1" applyBorder="1" applyAlignment="1">
      <alignment horizontal="center" vertical="center"/>
    </xf>
    <xf numFmtId="166" fontId="25" fillId="18" borderId="24" xfId="12" applyNumberFormat="1" applyFill="1" applyBorder="1" applyAlignment="1">
      <alignment horizontal="center" vertical="center"/>
    </xf>
    <xf numFmtId="0" fontId="57" fillId="18" borderId="11" xfId="12" applyFont="1" applyFill="1" applyBorder="1" applyAlignment="1">
      <alignment horizontal="left" vertical="center"/>
    </xf>
    <xf numFmtId="0" fontId="25" fillId="18" borderId="16" xfId="2" applyFill="1" applyBorder="1" applyAlignment="1">
      <alignment vertical="center"/>
    </xf>
    <xf numFmtId="0" fontId="0" fillId="19" borderId="11" xfId="0" applyFill="1" applyBorder="1" applyAlignment="1">
      <alignment horizontal="center" vertical="center"/>
    </xf>
    <xf numFmtId="0" fontId="0" fillId="19" borderId="13" xfId="0" applyFill="1" applyBorder="1" applyAlignment="1">
      <alignment horizontal="center" vertical="center"/>
    </xf>
    <xf numFmtId="0" fontId="16" fillId="19" borderId="18" xfId="0" applyFont="1" applyFill="1" applyBorder="1" applyAlignment="1">
      <alignment horizontal="center"/>
    </xf>
    <xf numFmtId="0" fontId="0" fillId="19" borderId="10" xfId="0" applyFill="1" applyBorder="1" applyAlignment="1">
      <alignment horizontal="center" vertical="center"/>
    </xf>
    <xf numFmtId="0" fontId="0" fillId="19" borderId="14" xfId="0" applyFill="1" applyBorder="1" applyAlignment="1">
      <alignment horizontal="center" vertical="center"/>
    </xf>
    <xf numFmtId="0" fontId="0" fillId="19" borderId="25" xfId="0" applyFill="1" applyBorder="1"/>
    <xf numFmtId="0" fontId="0" fillId="19" borderId="4" xfId="0" applyFill="1" applyBorder="1" applyAlignment="1">
      <alignment horizontal="center"/>
    </xf>
    <xf numFmtId="0" fontId="0" fillId="19" borderId="24" xfId="0" applyFill="1" applyBorder="1" applyAlignment="1">
      <alignment horizontal="center"/>
    </xf>
    <xf numFmtId="0" fontId="0" fillId="19" borderId="25" xfId="0" applyFill="1" applyBorder="1" applyAlignment="1">
      <alignment horizontal="center" vertical="center"/>
    </xf>
    <xf numFmtId="0" fontId="0" fillId="19" borderId="7" xfId="0" applyFill="1" applyBorder="1" applyAlignment="1">
      <alignment horizontal="center" vertical="center"/>
    </xf>
    <xf numFmtId="0" fontId="0" fillId="19" borderId="24" xfId="0" applyFill="1" applyBorder="1" applyAlignment="1">
      <alignment horizontal="center" vertical="center"/>
    </xf>
    <xf numFmtId="0" fontId="58" fillId="19" borderId="11" xfId="0" applyFont="1" applyFill="1" applyBorder="1" applyAlignment="1">
      <alignment horizontal="left"/>
    </xf>
    <xf numFmtId="0" fontId="9" fillId="19" borderId="7" xfId="0" applyFont="1" applyFill="1" applyBorder="1" applyAlignment="1">
      <alignment horizontal="center"/>
    </xf>
    <xf numFmtId="0" fontId="0" fillId="19" borderId="7" xfId="0" quotePrefix="1" applyFill="1" applyBorder="1" applyAlignment="1">
      <alignment horizontal="center"/>
    </xf>
    <xf numFmtId="0" fontId="16" fillId="19" borderId="10" xfId="0" applyFont="1" applyFill="1" applyBorder="1" applyAlignment="1">
      <alignment horizontal="center"/>
    </xf>
    <xf numFmtId="0" fontId="0" fillId="19" borderId="25" xfId="0" applyFill="1" applyBorder="1" applyAlignment="1">
      <alignment vertical="center"/>
    </xf>
    <xf numFmtId="0" fontId="62" fillId="19" borderId="11" xfId="0" applyFont="1" applyFill="1" applyBorder="1" applyAlignment="1">
      <alignment horizontal="left" vertical="center"/>
    </xf>
    <xf numFmtId="0" fontId="25" fillId="19" borderId="36" xfId="12" applyFill="1" applyBorder="1" applyAlignment="1">
      <alignment horizontal="center" vertical="center"/>
    </xf>
    <xf numFmtId="0" fontId="25" fillId="19" borderId="30" xfId="12" applyFill="1" applyBorder="1" applyAlignment="1">
      <alignment horizontal="center" vertical="center"/>
    </xf>
    <xf numFmtId="0" fontId="18" fillId="19" borderId="10" xfId="12" applyFont="1" applyFill="1" applyBorder="1" applyAlignment="1">
      <alignment horizontal="center" vertical="center"/>
    </xf>
    <xf numFmtId="0" fontId="25" fillId="19" borderId="6" xfId="12" applyFill="1" applyBorder="1" applyAlignment="1">
      <alignment vertical="center"/>
    </xf>
    <xf numFmtId="0" fontId="25" fillId="19" borderId="31" xfId="12" applyFill="1" applyBorder="1" applyAlignment="1">
      <alignment vertical="center"/>
    </xf>
    <xf numFmtId="0" fontId="25" fillId="19" borderId="37" xfId="12" applyFill="1" applyBorder="1" applyAlignment="1">
      <alignment vertical="center"/>
    </xf>
    <xf numFmtId="0" fontId="25" fillId="19" borderId="3" xfId="12" applyFill="1" applyBorder="1" applyAlignment="1">
      <alignment horizontal="center" vertical="center"/>
    </xf>
    <xf numFmtId="0" fontId="25" fillId="19" borderId="34" xfId="12" applyFill="1" applyBorder="1" applyAlignment="1">
      <alignment horizontal="center" vertical="center"/>
    </xf>
    <xf numFmtId="0" fontId="25" fillId="19" borderId="37" xfId="12" applyFill="1" applyBorder="1" applyAlignment="1">
      <alignment horizontal="center" vertical="center"/>
    </xf>
    <xf numFmtId="0" fontId="58" fillId="19" borderId="11" xfId="12" applyFont="1" applyFill="1" applyBorder="1" applyAlignment="1">
      <alignment horizontal="left"/>
    </xf>
    <xf numFmtId="2" fontId="25" fillId="8" borderId="25" xfId="12" applyNumberFormat="1" applyFill="1" applyBorder="1" applyAlignment="1">
      <alignment horizontal="center" vertical="center"/>
    </xf>
    <xf numFmtId="2" fontId="25" fillId="8" borderId="7" xfId="12" applyNumberFormat="1" applyFill="1" applyBorder="1" applyAlignment="1">
      <alignment horizontal="center" vertical="center"/>
    </xf>
    <xf numFmtId="2" fontId="25" fillId="8" borderId="24" xfId="12" applyNumberFormat="1" applyFill="1" applyBorder="1" applyAlignment="1">
      <alignment horizontal="center" vertical="center"/>
    </xf>
    <xf numFmtId="166" fontId="73" fillId="11" borderId="7" xfId="5" applyNumberFormat="1" applyFont="1" applyFill="1" applyBorder="1" applyAlignment="1">
      <alignment horizontal="center"/>
    </xf>
    <xf numFmtId="1" fontId="73" fillId="0" borderId="7" xfId="2" applyNumberFormat="1" applyFont="1" applyBorder="1" applyAlignment="1">
      <alignment horizontal="right"/>
    </xf>
    <xf numFmtId="2" fontId="31" fillId="11" borderId="7" xfId="5" applyNumberFormat="1" applyFont="1" applyFill="1" applyBorder="1" applyAlignment="1">
      <alignment horizontal="center" vertical="center"/>
    </xf>
    <xf numFmtId="2" fontId="76" fillId="11" borderId="7" xfId="5" applyNumberFormat="1" applyFont="1" applyFill="1" applyBorder="1" applyAlignment="1">
      <alignment horizontal="center"/>
    </xf>
    <xf numFmtId="2" fontId="73" fillId="0" borderId="7" xfId="2" applyNumberFormat="1" applyFont="1" applyBorder="1" applyAlignment="1">
      <alignment horizontal="right"/>
    </xf>
    <xf numFmtId="2" fontId="76" fillId="10" borderId="7" xfId="5" applyNumberFormat="1" applyFont="1" applyFill="1" applyBorder="1" applyAlignment="1">
      <alignment horizontal="center"/>
    </xf>
    <xf numFmtId="2" fontId="76" fillId="9" borderId="7" xfId="5" applyNumberFormat="1" applyFont="1" applyFill="1" applyBorder="1" applyAlignment="1">
      <alignment horizontal="center"/>
    </xf>
    <xf numFmtId="164" fontId="73" fillId="11" borderId="7" xfId="5" applyNumberFormat="1" applyFont="1" applyFill="1" applyBorder="1" applyAlignment="1">
      <alignment horizontal="center"/>
    </xf>
    <xf numFmtId="2" fontId="39" fillId="11" borderId="7" xfId="5" applyNumberFormat="1" applyFont="1" applyFill="1" applyBorder="1" applyAlignment="1">
      <alignment horizontal="center" vertical="center"/>
    </xf>
    <xf numFmtId="168" fontId="39" fillId="0" borderId="7" xfId="2" applyNumberFormat="1" applyFont="1" applyBorder="1" applyAlignment="1">
      <alignment horizontal="center"/>
    </xf>
    <xf numFmtId="2" fontId="39" fillId="10" borderId="7" xfId="5" applyNumberFormat="1" applyFont="1" applyFill="1" applyBorder="1" applyAlignment="1">
      <alignment horizontal="center" vertical="center"/>
    </xf>
    <xf numFmtId="2" fontId="39" fillId="9" borderId="7" xfId="5" applyNumberFormat="1" applyFont="1" applyFill="1" applyBorder="1" applyAlignment="1">
      <alignment horizontal="center" vertical="center"/>
    </xf>
    <xf numFmtId="0" fontId="31" fillId="0" borderId="7" xfId="9" applyFont="1" applyBorder="1" applyAlignment="1">
      <alignment horizontal="left"/>
    </xf>
    <xf numFmtId="0" fontId="33" fillId="0" borderId="57" xfId="6" applyFont="1" applyBorder="1"/>
    <xf numFmtId="166" fontId="77" fillId="11" borderId="7" xfId="5" applyNumberFormat="1" applyFont="1" applyFill="1" applyBorder="1" applyAlignment="1">
      <alignment horizontal="center"/>
    </xf>
    <xf numFmtId="166" fontId="77" fillId="10" borderId="7" xfId="5" applyNumberFormat="1" applyFont="1" applyFill="1" applyBorder="1" applyAlignment="1">
      <alignment horizontal="center"/>
    </xf>
    <xf numFmtId="166" fontId="77" fillId="9" borderId="7" xfId="5" applyNumberFormat="1" applyFont="1" applyFill="1" applyBorder="1" applyAlignment="1">
      <alignment horizontal="center"/>
    </xf>
    <xf numFmtId="2" fontId="36" fillId="11" borderId="7" xfId="5" applyNumberFormat="1" applyFont="1" applyFill="1" applyBorder="1" applyAlignment="1">
      <alignment horizontal="center"/>
    </xf>
    <xf numFmtId="2" fontId="36" fillId="10" borderId="7" xfId="5" applyNumberFormat="1" applyFont="1" applyFill="1" applyBorder="1" applyAlignment="1">
      <alignment horizontal="center"/>
    </xf>
    <xf numFmtId="2" fontId="36" fillId="9" borderId="7" xfId="5" applyNumberFormat="1" applyFont="1" applyFill="1" applyBorder="1" applyAlignment="1">
      <alignment horizontal="center"/>
    </xf>
    <xf numFmtId="164" fontId="36" fillId="10" borderId="7" xfId="5" applyNumberFormat="1" applyFont="1" applyFill="1" applyBorder="1" applyAlignment="1">
      <alignment horizontal="center"/>
    </xf>
    <xf numFmtId="164" fontId="36" fillId="9" borderId="7" xfId="5" applyNumberFormat="1" applyFont="1" applyFill="1" applyBorder="1" applyAlignment="1">
      <alignment horizontal="center"/>
    </xf>
    <xf numFmtId="167" fontId="31" fillId="0" borderId="7" xfId="5" applyNumberFormat="1" applyFont="1" applyBorder="1" applyAlignment="1">
      <alignment horizontal="center"/>
    </xf>
    <xf numFmtId="167" fontId="31" fillId="0" borderId="3" xfId="5" applyNumberFormat="1" applyFont="1" applyBorder="1" applyAlignment="1">
      <alignment horizontal="center"/>
    </xf>
    <xf numFmtId="2" fontId="77" fillId="11" borderId="7" xfId="5" applyNumberFormat="1" applyFont="1" applyFill="1" applyBorder="1" applyAlignment="1">
      <alignment horizontal="center"/>
    </xf>
    <xf numFmtId="1" fontId="77" fillId="0" borderId="7" xfId="2" applyNumberFormat="1" applyFont="1" applyBorder="1" applyAlignment="1">
      <alignment horizontal="right"/>
    </xf>
    <xf numFmtId="2" fontId="77" fillId="10" borderId="7" xfId="5" applyNumberFormat="1" applyFont="1" applyFill="1" applyBorder="1" applyAlignment="1">
      <alignment horizontal="center"/>
    </xf>
    <xf numFmtId="2" fontId="77" fillId="9" borderId="7" xfId="5" applyNumberFormat="1" applyFont="1" applyFill="1" applyBorder="1" applyAlignment="1">
      <alignment horizontal="center"/>
    </xf>
    <xf numFmtId="2" fontId="39" fillId="13" borderId="7" xfId="5" applyNumberFormat="1" applyFont="1" applyFill="1" applyBorder="1" applyAlignment="1">
      <alignment horizontal="center" vertical="center"/>
    </xf>
    <xf numFmtId="164" fontId="78" fillId="11" borderId="7" xfId="5" applyNumberFormat="1" applyFont="1" applyFill="1" applyBorder="1" applyAlignment="1">
      <alignment horizontal="center"/>
    </xf>
    <xf numFmtId="2" fontId="73" fillId="0" borderId="7" xfId="2" applyNumberFormat="1" applyFont="1" applyBorder="1" applyAlignment="1">
      <alignment horizontal="center"/>
    </xf>
    <xf numFmtId="2" fontId="73" fillId="11" borderId="7" xfId="5" applyNumberFormat="1" applyFont="1" applyFill="1" applyBorder="1" applyAlignment="1">
      <alignment horizontal="center"/>
    </xf>
    <xf numFmtId="164" fontId="31" fillId="11" borderId="7" xfId="5" applyNumberFormat="1" applyFont="1" applyFill="1" applyBorder="1" applyAlignment="1">
      <alignment horizontal="center" vertical="center"/>
    </xf>
    <xf numFmtId="164" fontId="31" fillId="12" borderId="7" xfId="5" applyNumberFormat="1" applyFont="1" applyFill="1" applyBorder="1" applyAlignment="1">
      <alignment horizontal="center" vertical="center"/>
    </xf>
    <xf numFmtId="164" fontId="76" fillId="11" borderId="7" xfId="5" applyNumberFormat="1" applyFont="1" applyFill="1" applyBorder="1" applyAlignment="1">
      <alignment horizontal="center"/>
    </xf>
    <xf numFmtId="168" fontId="73" fillId="0" borderId="7" xfId="2" applyNumberFormat="1" applyFont="1" applyBorder="1" applyAlignment="1">
      <alignment horizontal="center"/>
    </xf>
    <xf numFmtId="164" fontId="76" fillId="10" borderId="7" xfId="5" applyNumberFormat="1" applyFont="1" applyFill="1" applyBorder="1" applyAlignment="1">
      <alignment horizontal="center"/>
    </xf>
    <xf numFmtId="164" fontId="76" fillId="9" borderId="7" xfId="5" applyNumberFormat="1" applyFont="1" applyFill="1" applyBorder="1" applyAlignment="1">
      <alignment horizontal="center"/>
    </xf>
    <xf numFmtId="166" fontId="34" fillId="11" borderId="7" xfId="7" applyNumberFormat="1" applyFont="1" applyFill="1" applyBorder="1" applyAlignment="1">
      <alignment horizontal="center"/>
    </xf>
    <xf numFmtId="166" fontId="34" fillId="14" borderId="7" xfId="7" applyNumberFormat="1" applyFont="1" applyFill="1" applyBorder="1" applyAlignment="1">
      <alignment horizontal="right"/>
    </xf>
    <xf numFmtId="166" fontId="34" fillId="10" borderId="7" xfId="7" applyNumberFormat="1" applyFont="1" applyFill="1" applyBorder="1" applyAlignment="1">
      <alignment horizontal="center"/>
    </xf>
    <xf numFmtId="166" fontId="34" fillId="9" borderId="7" xfId="7" applyNumberFormat="1" applyFont="1" applyFill="1" applyBorder="1" applyAlignment="1">
      <alignment horizontal="center"/>
    </xf>
    <xf numFmtId="166" fontId="73" fillId="0" borderId="7" xfId="7" applyNumberFormat="1" applyFont="1" applyBorder="1" applyAlignment="1">
      <alignment horizontal="right"/>
    </xf>
    <xf numFmtId="166" fontId="73" fillId="10" borderId="7" xfId="5" applyNumberFormat="1" applyFont="1" applyFill="1" applyBorder="1" applyAlignment="1">
      <alignment horizontal="center" vertical="center"/>
    </xf>
    <xf numFmtId="166" fontId="73" fillId="9" borderId="7" xfId="5" applyNumberFormat="1" applyFont="1" applyFill="1" applyBorder="1" applyAlignment="1">
      <alignment horizontal="center" vertical="center"/>
    </xf>
    <xf numFmtId="166" fontId="77" fillId="0" borderId="7" xfId="2" applyNumberFormat="1" applyFont="1" applyBorder="1" applyAlignment="1">
      <alignment horizontal="right"/>
    </xf>
    <xf numFmtId="168" fontId="34" fillId="0" borderId="8" xfId="2" applyNumberFormat="1" applyFont="1" applyBorder="1" applyAlignment="1">
      <alignment horizontal="left"/>
    </xf>
    <xf numFmtId="0" fontId="38" fillId="0" borderId="9" xfId="0" applyFont="1" applyBorder="1" applyAlignment="1">
      <alignment horizontal="left"/>
    </xf>
    <xf numFmtId="168" fontId="36" fillId="0" borderId="8" xfId="5" applyNumberFormat="1" applyFont="1" applyBorder="1" applyAlignment="1">
      <alignment horizontal="left"/>
    </xf>
    <xf numFmtId="168" fontId="36" fillId="0" borderId="9" xfId="5" applyNumberFormat="1" applyFont="1" applyBorder="1" applyAlignment="1">
      <alignment horizontal="left"/>
    </xf>
    <xf numFmtId="0" fontId="3" fillId="16" borderId="8" xfId="12" applyFont="1" applyFill="1" applyBorder="1" applyAlignment="1">
      <alignment horizontal="center" vertical="center"/>
    </xf>
    <xf numFmtId="0" fontId="3" fillId="16" borderId="14" xfId="12" applyFont="1" applyFill="1" applyBorder="1" applyAlignment="1">
      <alignment horizontal="center" vertical="center"/>
    </xf>
    <xf numFmtId="0" fontId="3" fillId="16" borderId="44" xfId="12" applyFont="1" applyFill="1" applyBorder="1" applyAlignment="1">
      <alignment horizontal="center" vertical="center"/>
    </xf>
    <xf numFmtId="0" fontId="3" fillId="16" borderId="55" xfId="12" applyFont="1" applyFill="1" applyBorder="1" applyAlignment="1">
      <alignment horizontal="center" vertical="center"/>
    </xf>
    <xf numFmtId="0" fontId="3" fillId="16" borderId="5" xfId="12" applyFont="1" applyFill="1" applyBorder="1" applyAlignment="1">
      <alignment horizontal="center" vertical="center"/>
    </xf>
    <xf numFmtId="0" fontId="3" fillId="16" borderId="31" xfId="12" applyFont="1" applyFill="1" applyBorder="1" applyAlignment="1">
      <alignment horizontal="center" vertical="center"/>
    </xf>
    <xf numFmtId="0" fontId="3" fillId="16" borderId="2" xfId="12" applyFont="1" applyFill="1" applyBorder="1" applyAlignment="1">
      <alignment horizontal="center" vertical="center"/>
    </xf>
    <xf numFmtId="0" fontId="3" fillId="16" borderId="23" xfId="12" applyFont="1" applyFill="1" applyBorder="1" applyAlignment="1">
      <alignment horizontal="center" vertical="center"/>
    </xf>
    <xf numFmtId="0" fontId="3" fillId="16" borderId="43" xfId="12" applyFont="1" applyFill="1" applyBorder="1" applyAlignment="1">
      <alignment horizontal="center" vertical="center"/>
    </xf>
    <xf numFmtId="0" fontId="3" fillId="16" borderId="32" xfId="12" applyFont="1" applyFill="1" applyBorder="1" applyAlignment="1">
      <alignment horizontal="center" vertical="center"/>
    </xf>
    <xf numFmtId="0" fontId="58" fillId="0" borderId="36" xfId="12" applyFont="1" applyBorder="1" applyAlignment="1">
      <alignment vertical="center"/>
    </xf>
    <xf numFmtId="0" fontId="58" fillId="0" borderId="38" xfId="12" applyFont="1" applyBorder="1" applyAlignment="1">
      <alignment vertical="center"/>
    </xf>
    <xf numFmtId="0" fontId="3" fillId="16" borderId="5" xfId="12" applyFont="1" applyFill="1" applyBorder="1" applyAlignment="1">
      <alignment horizontal="center" vertical="center" wrapText="1"/>
    </xf>
    <xf numFmtId="0" fontId="5" fillId="2" borderId="6" xfId="13" applyFont="1" applyBorder="1" applyAlignment="1">
      <alignment horizontal="center" vertical="center"/>
    </xf>
    <xf numFmtId="0" fontId="25" fillId="0" borderId="13" xfId="12" applyBorder="1" applyAlignment="1">
      <alignment horizontal="center" vertical="center"/>
    </xf>
    <xf numFmtId="0" fontId="25" fillId="0" borderId="10" xfId="12" applyBorder="1" applyAlignment="1">
      <alignment horizontal="center" vertical="center"/>
    </xf>
    <xf numFmtId="0" fontId="25" fillId="0" borderId="14" xfId="12" applyBorder="1" applyAlignment="1">
      <alignment horizontal="center" vertical="center"/>
    </xf>
    <xf numFmtId="0" fontId="5" fillId="2" borderId="54" xfId="13" applyFont="1" applyBorder="1" applyAlignment="1">
      <alignment horizontal="center" vertical="center"/>
    </xf>
    <xf numFmtId="0" fontId="3" fillId="16" borderId="31" xfId="12" applyFont="1" applyFill="1" applyBorder="1" applyAlignment="1">
      <alignment horizontal="center" vertical="center" wrapText="1"/>
    </xf>
    <xf numFmtId="0" fontId="3" fillId="16" borderId="2" xfId="12" applyFont="1" applyFill="1" applyBorder="1" applyAlignment="1">
      <alignment horizontal="center" vertical="center" wrapText="1"/>
    </xf>
    <xf numFmtId="0" fontId="3" fillId="16" borderId="23" xfId="12" applyFont="1" applyFill="1" applyBorder="1" applyAlignment="1">
      <alignment horizontal="center" vertical="center" wrapText="1"/>
    </xf>
    <xf numFmtId="0" fontId="3" fillId="16" borderId="43" xfId="12" applyFont="1" applyFill="1" applyBorder="1" applyAlignment="1">
      <alignment horizontal="center" vertical="center" wrapText="1"/>
    </xf>
    <xf numFmtId="0" fontId="3" fillId="16" borderId="32" xfId="12" applyFont="1" applyFill="1" applyBorder="1" applyAlignment="1">
      <alignment horizontal="center" vertical="center" wrapText="1"/>
    </xf>
    <xf numFmtId="0" fontId="5" fillId="2" borderId="52" xfId="13" applyFont="1" applyBorder="1" applyAlignment="1">
      <alignment horizontal="center" vertical="center"/>
    </xf>
    <xf numFmtId="0" fontId="66" fillId="0" borderId="18" xfId="14" applyFont="1" applyBorder="1" applyAlignment="1">
      <alignment horizontal="center" vertical="center"/>
    </xf>
    <xf numFmtId="0" fontId="66" fillId="0" borderId="13" xfId="14" applyFont="1" applyBorder="1" applyAlignment="1">
      <alignment horizontal="center" vertical="center"/>
    </xf>
    <xf numFmtId="0" fontId="66" fillId="0" borderId="10" xfId="14" applyFont="1" applyBorder="1" applyAlignment="1">
      <alignment horizontal="center" vertical="center"/>
    </xf>
    <xf numFmtId="0" fontId="66" fillId="0" borderId="14" xfId="14" applyFont="1" applyBorder="1" applyAlignment="1">
      <alignment horizontal="center" vertical="center"/>
    </xf>
    <xf numFmtId="0" fontId="57" fillId="0" borderId="36" xfId="12" applyFont="1" applyBorder="1" applyAlignment="1">
      <alignment vertical="center" wrapText="1"/>
    </xf>
    <xf numFmtId="0" fontId="57" fillId="0" borderId="38" xfId="12" applyFont="1" applyBorder="1" applyAlignment="1">
      <alignment vertical="center"/>
    </xf>
    <xf numFmtId="0" fontId="3" fillId="0" borderId="33" xfId="12" applyFont="1" applyBorder="1" applyAlignment="1">
      <alignment vertical="center"/>
    </xf>
    <xf numFmtId="0" fontId="3" fillId="0" borderId="17" xfId="12" applyFont="1" applyBorder="1" applyAlignment="1">
      <alignment vertical="center"/>
    </xf>
    <xf numFmtId="0" fontId="3" fillId="0" borderId="22" xfId="12" applyFont="1" applyBorder="1" applyAlignment="1">
      <alignment vertical="center"/>
    </xf>
    <xf numFmtId="0" fontId="3" fillId="0" borderId="46" xfId="12" applyFont="1" applyBorder="1" applyAlignment="1">
      <alignment vertical="center"/>
    </xf>
    <xf numFmtId="0" fontId="66" fillId="0" borderId="33" xfId="14" applyFont="1" applyBorder="1" applyAlignment="1">
      <alignment horizontal="center" vertical="center"/>
    </xf>
    <xf numFmtId="0" fontId="66" fillId="0" borderId="32" xfId="14" applyFont="1" applyBorder="1" applyAlignment="1">
      <alignment horizontal="center" vertical="center"/>
    </xf>
    <xf numFmtId="0" fontId="66" fillId="0" borderId="22" xfId="14" applyFont="1" applyBorder="1" applyAlignment="1">
      <alignment horizontal="center" vertical="center"/>
    </xf>
    <xf numFmtId="0" fontId="66" fillId="0" borderId="52" xfId="14" applyFont="1" applyBorder="1" applyAlignment="1">
      <alignment horizontal="center" vertical="center"/>
    </xf>
    <xf numFmtId="0" fontId="66" fillId="0" borderId="23" xfId="14" applyFont="1" applyBorder="1" applyAlignment="1">
      <alignment horizontal="center" vertical="center"/>
    </xf>
    <xf numFmtId="0" fontId="58" fillId="0" borderId="36" xfId="12" applyFont="1" applyBorder="1" applyAlignment="1">
      <alignment horizontal="left" vertical="center"/>
    </xf>
    <xf numFmtId="0" fontId="58" fillId="0" borderId="40" xfId="12" applyFont="1" applyBorder="1" applyAlignment="1">
      <alignment horizontal="left" vertical="center"/>
    </xf>
    <xf numFmtId="0" fontId="58" fillId="0" borderId="38" xfId="12" applyFont="1" applyBorder="1" applyAlignment="1">
      <alignment horizontal="left" vertical="center"/>
    </xf>
    <xf numFmtId="0" fontId="62" fillId="0" borderId="36" xfId="12" applyFont="1" applyBorder="1" applyAlignment="1">
      <alignment horizontal="left" vertical="center"/>
    </xf>
    <xf numFmtId="0" fontId="62" fillId="0" borderId="38" xfId="12" applyFont="1" applyBorder="1" applyAlignment="1">
      <alignment horizontal="left" vertical="center"/>
    </xf>
    <xf numFmtId="0" fontId="3" fillId="0" borderId="25" xfId="12" applyFont="1" applyBorder="1" applyAlignment="1">
      <alignment vertical="center"/>
    </xf>
    <xf numFmtId="0" fontId="3" fillId="0" borderId="7" xfId="12" applyFont="1" applyBorder="1" applyAlignment="1">
      <alignment vertical="center"/>
    </xf>
    <xf numFmtId="0" fontId="0" fillId="0" borderId="25" xfId="12" applyFont="1" applyBorder="1" applyAlignment="1">
      <alignment horizontal="left" vertical="center"/>
    </xf>
    <xf numFmtId="0" fontId="7" fillId="0" borderId="7" xfId="12" applyFont="1" applyBorder="1" applyAlignment="1">
      <alignment horizontal="left" vertical="center"/>
    </xf>
    <xf numFmtId="0" fontId="3" fillId="0" borderId="30" xfId="12" applyFont="1" applyBorder="1" applyAlignment="1">
      <alignment vertical="center"/>
    </xf>
    <xf numFmtId="0" fontId="3" fillId="0" borderId="16" xfId="12" applyFont="1" applyBorder="1" applyAlignment="1">
      <alignment vertical="center"/>
    </xf>
    <xf numFmtId="0" fontId="58" fillId="0" borderId="14" xfId="12" applyFont="1" applyBorder="1" applyAlignment="1">
      <alignment horizontal="left" vertical="center" wrapText="1"/>
    </xf>
    <xf numFmtId="0" fontId="7" fillId="0" borderId="25" xfId="12" quotePrefix="1" applyFont="1" applyBorder="1" applyAlignment="1">
      <alignment horizontal="left" vertical="center"/>
    </xf>
    <xf numFmtId="0" fontId="7" fillId="0" borderId="7" xfId="12" quotePrefix="1" applyFont="1" applyBorder="1" applyAlignment="1">
      <alignment horizontal="left" vertical="center"/>
    </xf>
    <xf numFmtId="0" fontId="5" fillId="2" borderId="10" xfId="13" applyFont="1" applyBorder="1" applyAlignment="1">
      <alignment horizontal="center" vertical="center"/>
    </xf>
    <xf numFmtId="0" fontId="11" fillId="0" borderId="19" xfId="11" applyFont="1" applyBorder="1" applyAlignment="1">
      <alignment horizontal="center" vertical="center"/>
    </xf>
    <xf numFmtId="0" fontId="12" fillId="0" borderId="20" xfId="11" applyFont="1" applyBorder="1" applyAlignment="1">
      <alignment horizontal="center" vertical="center"/>
    </xf>
    <xf numFmtId="0" fontId="12" fillId="0" borderId="21" xfId="11" applyFont="1" applyBorder="1" applyAlignment="1">
      <alignment horizontal="center" vertical="center"/>
    </xf>
    <xf numFmtId="0" fontId="5" fillId="2" borderId="18" xfId="13" applyFont="1" applyBorder="1" applyAlignment="1">
      <alignment horizontal="center" vertical="center"/>
    </xf>
    <xf numFmtId="0" fontId="4" fillId="2" borderId="18" xfId="13" applyBorder="1" applyAlignment="1">
      <alignment horizontal="center" vertical="center"/>
    </xf>
    <xf numFmtId="0" fontId="57" fillId="0" borderId="11" xfId="12" applyFont="1" applyBorder="1" applyAlignment="1">
      <alignment horizontal="left" vertical="center" wrapText="1"/>
    </xf>
    <xf numFmtId="0" fontId="62" fillId="0" borderId="11" xfId="12" applyFont="1" applyBorder="1" applyAlignment="1">
      <alignment horizontal="left" vertical="center"/>
    </xf>
    <xf numFmtId="0" fontId="25" fillId="3" borderId="7" xfId="12" quotePrefix="1" applyFill="1" applyBorder="1" applyAlignment="1">
      <alignment vertical="center"/>
    </xf>
    <xf numFmtId="0" fontId="11" fillId="0" borderId="19" xfId="1" applyFont="1" applyBorder="1" applyAlignment="1">
      <alignment horizontal="center" vertical="center"/>
    </xf>
    <xf numFmtId="0" fontId="11" fillId="0" borderId="20" xfId="1" applyFont="1" applyBorder="1" applyAlignment="1">
      <alignment horizontal="center" vertical="center"/>
    </xf>
    <xf numFmtId="0" fontId="11" fillId="0" borderId="21" xfId="1" applyFont="1" applyBorder="1" applyAlignment="1">
      <alignment horizontal="center" vertical="center"/>
    </xf>
    <xf numFmtId="0" fontId="58" fillId="0" borderId="36" xfId="2" applyFont="1" applyBorder="1" applyAlignment="1">
      <alignment vertical="center"/>
    </xf>
    <xf numFmtId="0" fontId="58" fillId="0" borderId="40" xfId="2" applyFont="1" applyBorder="1" applyAlignment="1">
      <alignment vertical="center"/>
    </xf>
    <xf numFmtId="0" fontId="25" fillId="0" borderId="41" xfId="2" applyAlignment="1">
      <alignment horizontal="center" vertical="center"/>
    </xf>
    <xf numFmtId="0" fontId="7" fillId="0" borderId="41" xfId="2" applyFont="1" applyAlignment="1">
      <alignment horizontal="center" vertical="center"/>
    </xf>
    <xf numFmtId="0" fontId="25" fillId="0" borderId="41" xfId="2" applyAlignment="1">
      <alignment horizontal="center"/>
    </xf>
    <xf numFmtId="0" fontId="58" fillId="0" borderId="36" xfId="2" applyFont="1" applyBorder="1" applyAlignment="1">
      <alignment vertical="center" wrapText="1"/>
    </xf>
    <xf numFmtId="0" fontId="58" fillId="0" borderId="45" xfId="2" applyFont="1" applyBorder="1" applyAlignment="1">
      <alignment vertical="center"/>
    </xf>
    <xf numFmtId="0" fontId="25" fillId="0" borderId="36" xfId="2" applyBorder="1" applyAlignment="1">
      <alignment vertical="center" wrapText="1"/>
    </xf>
    <xf numFmtId="0" fontId="25" fillId="0" borderId="40" xfId="2" applyBorder="1" applyAlignment="1">
      <alignment vertical="center"/>
    </xf>
    <xf numFmtId="0" fontId="58" fillId="0" borderId="38" xfId="2" applyFont="1" applyBorder="1" applyAlignment="1">
      <alignment vertical="center"/>
    </xf>
  </cellXfs>
  <cellStyles count="17">
    <cellStyle name="20% - Colore 3" xfId="10" builtinId="38"/>
    <cellStyle name="Colore 5 2" xfId="3" xr:uid="{112DCE29-7E47-4515-879B-88888036A9E0}"/>
    <cellStyle name="Colore 5 3" xfId="13" xr:uid="{D4F4B9EA-6A63-4494-9B8B-89F5CF6E3412}"/>
    <cellStyle name="Colore 5 3 2" xfId="16" xr:uid="{8843C09F-6794-40A8-93EF-6362EB5E5E2C}"/>
    <cellStyle name="Normal 2" xfId="9" xr:uid="{80AABE70-B386-4EBD-9BFA-250BD433C0EB}"/>
    <cellStyle name="Normal 4" xfId="7" xr:uid="{0AD3EC62-A4E0-4E04-85B9-A68ADDEAC2C6}"/>
    <cellStyle name="Normal_FredKa" xfId="8" xr:uid="{49937A77-71C6-4E4E-89E5-01A7CB4FDB9F}"/>
    <cellStyle name="Normale" xfId="0" builtinId="0"/>
    <cellStyle name="Normale 2" xfId="2" xr:uid="{ECF01691-E169-4E32-B545-F5CA43712B0E}"/>
    <cellStyle name="Normale 2 2" xfId="5" xr:uid="{14B0C9CB-A0BC-4F6E-9FC1-0CCF1F6B51AD}"/>
    <cellStyle name="Normale 3" xfId="6" xr:uid="{6F9591FF-2874-4BD6-9A6A-A1A1EBF74DB8}"/>
    <cellStyle name="Normale 4" xfId="12" xr:uid="{2BDACEFA-5442-4AD3-9BC6-34F0CA43A19C}"/>
    <cellStyle name="Normale 4 2" xfId="15" xr:uid="{AA2A8E9D-E26F-4DD1-8CD7-CFA590A5C103}"/>
    <cellStyle name="Testo descrittivo 2" xfId="14" xr:uid="{F5DD1415-AF8B-4A51-A0BC-63FB142FA7D6}"/>
    <cellStyle name="Titolo 5" xfId="1" xr:uid="{B69598B7-B9F2-4638-84F7-FC550ACC5EBA}"/>
    <cellStyle name="Titolo 6" xfId="11" xr:uid="{64F8D369-F0F5-420C-BAA7-738D2474FA8F}"/>
    <cellStyle name="Valore valido" xfId="4" builtinId="26"/>
  </cellStyles>
  <dxfs count="0"/>
  <tableStyles count="0" defaultTableStyle="TableStyleMedium2" defaultPivotStyle="PivotStyleLight16"/>
  <colors>
    <mruColors>
      <color rgb="FF0000FF"/>
      <color rgb="FF008000"/>
      <color rgb="FFCCFFCC"/>
      <color rgb="FF339966"/>
      <color rgb="FFFFCCCC"/>
      <color rgb="FFB2B2B2"/>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Drop" dropStyle="combo" dx="22" fmlaLink="$A$8" fmlaRange="$N$7:$N$17" noThreeD="1" sel="3" val="0"/>
</file>

<file path=xl/ctrlProps/ctrlProp2.xml><?xml version="1.0" encoding="utf-8"?>
<formControlPr xmlns="http://schemas.microsoft.com/office/spreadsheetml/2009/9/main" objectType="Drop" dropStyle="combo" dx="22" fmlaLink="$A$10" fmlaRange="$O$7:$O$16" noThreeD="1" sel="3" val="0"/>
</file>

<file path=xl/ctrlProps/ctrlProp3.xml><?xml version="1.0" encoding="utf-8"?>
<formControlPr xmlns="http://schemas.microsoft.com/office/spreadsheetml/2009/9/main" objectType="Drop" dropStyle="combo" dx="22" fmlaLink="$A$12" fmlaRange="$N$18:$N$19" noThreeD="1" sel="1" val="0"/>
</file>

<file path=xl/ctrlProps/ctrlProp4.xml><?xml version="1.0" encoding="utf-8"?>
<formControlPr xmlns="http://schemas.microsoft.com/office/spreadsheetml/2009/9/main" objectType="Drop" dropStyle="combo" dx="22" fmlaLink="$A$13" fmlaRange="$O$18:$O$19" noThreeD="1" sel="2" val="0"/>
</file>

<file path=xl/ctrlProps/ctrlProp5.xml><?xml version="1.0" encoding="utf-8"?>
<formControlPr xmlns="http://schemas.microsoft.com/office/spreadsheetml/2009/9/main" objectType="Drop" dropStyle="combo" dx="22" fmlaLink="$A$15" fmlaRange="$P$8:$P$9" noThreeD="1" sel="1" val="0"/>
</file>

<file path=xl/ctrlProps/ctrlProp6.xml><?xml version="1.0" encoding="utf-8"?>
<formControlPr xmlns="http://schemas.microsoft.com/office/spreadsheetml/2009/9/main" objectType="Drop" dropStyle="combo" dx="22" fmlaLink="$A$16" fmlaRange="$P$8:$P$9" noThreeD="1" sel="1" val="0"/>
</file>

<file path=xl/ctrlProps/ctrlProp7.xml><?xml version="1.0" encoding="utf-8"?>
<formControlPr xmlns="http://schemas.microsoft.com/office/spreadsheetml/2009/9/main" objectType="Drop" dropStyle="combo" dx="22" fmlaLink="$A$19" fmlaRange="$P$10:$P$16" noThreeD="1" sel="4" val="0"/>
</file>

<file path=xl/ctrlProps/ctrlProp8.xml><?xml version="1.0" encoding="utf-8"?>
<formControlPr xmlns="http://schemas.microsoft.com/office/spreadsheetml/2009/9/main" objectType="Drop" dropStyle="combo" dx="22" fmlaLink="$A$20" fmlaRange="$P$10:$P$16" noThreeD="1" sel="5" val="0"/>
</file>

<file path=xl/ctrlProps/ctrlProp9.xml><?xml version="1.0" encoding="utf-8"?>
<formControlPr xmlns="http://schemas.microsoft.com/office/spreadsheetml/2009/9/main" objectType="Drop" dropStyle="combo" dx="22" fmlaLink="$A$3" fmlaRange="$N$3:$N$6" noThreeD="1" sel="1"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2333625</xdr:colOff>
          <xdr:row>7</xdr:row>
          <xdr:rowOff>0</xdr:rowOff>
        </xdr:from>
        <xdr:to>
          <xdr:col>7</xdr:col>
          <xdr:colOff>0</xdr:colOff>
          <xdr:row>8</xdr:row>
          <xdr:rowOff>0</xdr:rowOff>
        </xdr:to>
        <xdr:sp macro="" textlink="">
          <xdr:nvSpPr>
            <xdr:cNvPr id="4097" name="Drop Down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2333625</xdr:colOff>
          <xdr:row>9</xdr:row>
          <xdr:rowOff>0</xdr:rowOff>
        </xdr:from>
        <xdr:to>
          <xdr:col>7</xdr:col>
          <xdr:colOff>0</xdr:colOff>
          <xdr:row>10</xdr:row>
          <xdr:rowOff>0</xdr:rowOff>
        </xdr:to>
        <xdr:sp macro="" textlink="">
          <xdr:nvSpPr>
            <xdr:cNvPr id="4098" name="Drop Down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2333625</xdr:colOff>
          <xdr:row>11</xdr:row>
          <xdr:rowOff>0</xdr:rowOff>
        </xdr:from>
        <xdr:to>
          <xdr:col>7</xdr:col>
          <xdr:colOff>0</xdr:colOff>
          <xdr:row>12</xdr:row>
          <xdr:rowOff>0</xdr:rowOff>
        </xdr:to>
        <xdr:sp macro="" textlink="">
          <xdr:nvSpPr>
            <xdr:cNvPr id="4099" name="Drop Down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xdr:row>
          <xdr:rowOff>0</xdr:rowOff>
        </xdr:from>
        <xdr:to>
          <xdr:col>7</xdr:col>
          <xdr:colOff>0</xdr:colOff>
          <xdr:row>13</xdr:row>
          <xdr:rowOff>0</xdr:rowOff>
        </xdr:to>
        <xdr:sp macro="" textlink="">
          <xdr:nvSpPr>
            <xdr:cNvPr id="4100" name="Drop Down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14</xdr:row>
          <xdr:rowOff>0</xdr:rowOff>
        </xdr:from>
        <xdr:to>
          <xdr:col>7</xdr:col>
          <xdr:colOff>0</xdr:colOff>
          <xdr:row>15</xdr:row>
          <xdr:rowOff>0</xdr:rowOff>
        </xdr:to>
        <xdr:sp macro="" textlink="">
          <xdr:nvSpPr>
            <xdr:cNvPr id="4101" name="Drop Down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15</xdr:row>
          <xdr:rowOff>0</xdr:rowOff>
        </xdr:from>
        <xdr:to>
          <xdr:col>7</xdr:col>
          <xdr:colOff>0</xdr:colOff>
          <xdr:row>16</xdr:row>
          <xdr:rowOff>0</xdr:rowOff>
        </xdr:to>
        <xdr:sp macro="" textlink="">
          <xdr:nvSpPr>
            <xdr:cNvPr id="4102" name="Drop Down 6" hidden="1">
              <a:extLst>
                <a:ext uri="{63B3BB69-23CF-44E3-9099-C40C66FF867C}">
                  <a14:compatExt spid="_x0000_s4102"/>
                </a:ext>
                <a:ext uri="{FF2B5EF4-FFF2-40B4-BE49-F238E27FC236}">
                  <a16:creationId xmlns:a16="http://schemas.microsoft.com/office/drawing/2014/main" id="{00000000-0008-0000-0200-00000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18</xdr:row>
          <xdr:rowOff>0</xdr:rowOff>
        </xdr:from>
        <xdr:to>
          <xdr:col>7</xdr:col>
          <xdr:colOff>0</xdr:colOff>
          <xdr:row>19</xdr:row>
          <xdr:rowOff>0</xdr:rowOff>
        </xdr:to>
        <xdr:sp macro="" textlink="">
          <xdr:nvSpPr>
            <xdr:cNvPr id="4103" name="Drop Down 7" hidden="1">
              <a:extLst>
                <a:ext uri="{63B3BB69-23CF-44E3-9099-C40C66FF867C}">
                  <a14:compatExt spid="_x0000_s4103"/>
                </a:ext>
                <a:ext uri="{FF2B5EF4-FFF2-40B4-BE49-F238E27FC236}">
                  <a16:creationId xmlns:a16="http://schemas.microsoft.com/office/drawing/2014/main" id="{00000000-0008-0000-0200-00000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2314575</xdr:colOff>
          <xdr:row>19</xdr:row>
          <xdr:rowOff>0</xdr:rowOff>
        </xdr:from>
        <xdr:to>
          <xdr:col>7</xdr:col>
          <xdr:colOff>0</xdr:colOff>
          <xdr:row>20</xdr:row>
          <xdr:rowOff>0</xdr:rowOff>
        </xdr:to>
        <xdr:sp macro="" textlink="">
          <xdr:nvSpPr>
            <xdr:cNvPr id="4104" name="Drop Down 8" hidden="1">
              <a:extLst>
                <a:ext uri="{63B3BB69-23CF-44E3-9099-C40C66FF867C}">
                  <a14:compatExt spid="_x0000_s4104"/>
                </a:ext>
                <a:ext uri="{FF2B5EF4-FFF2-40B4-BE49-F238E27FC236}">
                  <a16:creationId xmlns:a16="http://schemas.microsoft.com/office/drawing/2014/main" id="{00000000-0008-0000-0200-00000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1885950</xdr:colOff>
          <xdr:row>2</xdr:row>
          <xdr:rowOff>0</xdr:rowOff>
        </xdr:from>
        <xdr:to>
          <xdr:col>6</xdr:col>
          <xdr:colOff>0</xdr:colOff>
          <xdr:row>3</xdr:row>
          <xdr:rowOff>0</xdr:rowOff>
        </xdr:to>
        <xdr:sp macro="" textlink="">
          <xdr:nvSpPr>
            <xdr:cNvPr id="4105" name="Drop Down 9" hidden="1">
              <a:extLst>
                <a:ext uri="{63B3BB69-23CF-44E3-9099-C40C66FF867C}">
                  <a14:compatExt spid="_x0000_s4105"/>
                </a:ext>
                <a:ext uri="{FF2B5EF4-FFF2-40B4-BE49-F238E27FC236}">
                  <a16:creationId xmlns:a16="http://schemas.microsoft.com/office/drawing/2014/main" id="{00000000-0008-0000-0200-00000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18</xdr:col>
      <xdr:colOff>47625</xdr:colOff>
      <xdr:row>3</xdr:row>
      <xdr:rowOff>57150</xdr:rowOff>
    </xdr:from>
    <xdr:ext cx="2337628" cy="307777"/>
    <mc:AlternateContent xmlns:mc="http://schemas.openxmlformats.org/markup-compatibility/2006" xmlns:a14="http://schemas.microsoft.com/office/drawing/2010/main">
      <mc:Choice Requires="a14">
        <xdr:sp macro="" textlink="">
          <xdr:nvSpPr>
            <xdr:cNvPr id="4" name="CasellaDiTesto 3">
              <a:extLst>
                <a:ext uri="{FF2B5EF4-FFF2-40B4-BE49-F238E27FC236}">
                  <a16:creationId xmlns:a16="http://schemas.microsoft.com/office/drawing/2014/main" id="{00000000-0008-0000-0300-000004000000}"/>
                </a:ext>
              </a:extLst>
            </xdr:cNvPr>
            <xdr:cNvSpPr txBox="1"/>
          </xdr:nvSpPr>
          <xdr:spPr>
            <a:xfrm>
              <a:off x="153733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r>
                              <m:rPr>
                                <m:sty m:val="p"/>
                              </m:rPr>
                              <a:rPr lang="it-IT" sz="1000" b="0" i="0">
                                <a:latin typeface="Cambria Math" panose="02040503050406030204" pitchFamily="18" charset="0"/>
                              </a:rPr>
                              <m:t>mean</m:t>
                            </m:r>
                          </m:e>
                          <m:sup>
                            <m:r>
                              <a:rPr lang="it-IT" sz="1000" b="0" i="1">
                                <a:latin typeface="Cambria Math" panose="02040503050406030204" pitchFamily="18" charset="0"/>
                              </a:rPr>
                              <m:t>2</m:t>
                            </m:r>
                          </m:sup>
                        </m:sSup>
                      </m:num>
                      <m:den>
                        <m:r>
                          <a:rPr lang="it-IT" sz="1000" b="0" i="1">
                            <a:latin typeface="Cambria Math" panose="02040503050406030204" pitchFamily="18" charset="0"/>
                          </a:rPr>
                          <m:t>2</m:t>
                        </m:r>
                      </m:den>
                    </m:f>
                    <m:r>
                      <a:rPr lang="it-IT" sz="1000" b="0" i="1">
                        <a:latin typeface="Cambria Math" panose="02040503050406030204" pitchFamily="18" charset="0"/>
                      </a:rPr>
                      <m:t>−</m:t>
                    </m:r>
                    <m:f>
                      <m:fPr>
                        <m:ctrlPr>
                          <a:rPr lang="it-IT" sz="1000" b="0" i="1">
                            <a:latin typeface="Cambria Math" panose="02040503050406030204" pitchFamily="18" charset="0"/>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latin typeface="Cambria Math" panose="02040503050406030204" pitchFamily="18" charset="0"/>
                          </a:rPr>
                          <m:t>6</m:t>
                        </m:r>
                      </m:den>
                    </m:f>
                  </m:oMath>
                </m:oMathPara>
              </a14:m>
              <a:endParaRPr lang="it-IT" sz="1000"/>
            </a:p>
          </xdr:txBody>
        </xdr:sp>
      </mc:Choice>
      <mc:Fallback xmlns:r="http://schemas.openxmlformats.org/officeDocument/2006/relationships" xmlns="">
        <xdr:sp macro="" textlink="">
          <xdr:nvSpPr>
            <xdr:cNvPr id="4" name="CasellaDiTesto 3">
              <a:extLst>
                <a:ext uri="{FF2B5EF4-FFF2-40B4-BE49-F238E27FC236}">
                  <a16:creationId xmlns:a16="http://schemas.microsoft.com/office/drawing/2014/main" id="{B3461C72-2651-FC51-3D1F-77E3F375D37B}"/>
                </a:ext>
              </a:extLst>
            </xdr:cNvPr>
            <xdr:cNvSpPr txBox="1"/>
          </xdr:nvSpPr>
          <xdr:spPr>
            <a:xfrm>
              <a:off x="141541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mean^2/2−(</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latin typeface="Cambria Math" panose="02040503050406030204" pitchFamily="18" charset="0"/>
                </a:rPr>
                <a:t>6</a:t>
              </a:r>
              <a:endParaRPr lang="it-IT" sz="1000"/>
            </a:p>
          </xdr:txBody>
        </xdr:sp>
      </mc:Fallback>
    </mc:AlternateContent>
    <xdr:clientData/>
  </xdr:oneCellAnchor>
  <xdr:oneCellAnchor>
    <xdr:from>
      <xdr:col>19</xdr:col>
      <xdr:colOff>152400</xdr:colOff>
      <xdr:row>1</xdr:row>
      <xdr:rowOff>85725</xdr:rowOff>
    </xdr:from>
    <xdr:ext cx="945259" cy="292516"/>
    <mc:AlternateContent xmlns:mc="http://schemas.openxmlformats.org/markup-compatibility/2006" xmlns:a14="http://schemas.microsoft.com/office/drawing/2010/main">
      <mc:Choice Requires="a14">
        <xdr:sp macro="" textlink="">
          <xdr:nvSpPr>
            <xdr:cNvPr id="5" name="CasellaDiTesto 4">
              <a:extLst>
                <a:ext uri="{FF2B5EF4-FFF2-40B4-BE49-F238E27FC236}">
                  <a16:creationId xmlns:a16="http://schemas.microsoft.com/office/drawing/2014/main" id="{00000000-0008-0000-0300-000005000000}"/>
                </a:ext>
              </a:extLst>
            </xdr:cNvPr>
            <xdr:cNvSpPr txBox="1"/>
          </xdr:nvSpPr>
          <xdr:spPr>
            <a:xfrm>
              <a:off x="160877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3</m:t>
                        </m:r>
                      </m:den>
                    </m:f>
                  </m:oMath>
                </m:oMathPara>
              </a14:m>
              <a:endParaRPr lang="it-IT" sz="1000"/>
            </a:p>
          </xdr:txBody>
        </xdr:sp>
      </mc:Choice>
      <mc:Fallback xmlns:r="http://schemas.openxmlformats.org/officeDocument/2006/relationships" xmlns="">
        <xdr:sp macro="" textlink="">
          <xdr:nvSpPr>
            <xdr:cNvPr id="5" name="CasellaDiTesto 4">
              <a:extLst>
                <a:ext uri="{FF2B5EF4-FFF2-40B4-BE49-F238E27FC236}">
                  <a16:creationId xmlns:a16="http://schemas.microsoft.com/office/drawing/2014/main" id="{84C0081D-8F9C-BF80-0628-3F52196F01F4}"/>
                </a:ext>
              </a:extLst>
            </xdr:cNvPr>
            <xdr:cNvSpPr txBox="1"/>
          </xdr:nvSpPr>
          <xdr:spPr>
            <a:xfrm>
              <a:off x="148685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nom+adv+fav</a:t>
              </a:r>
              <a:r>
                <a:rPr lang="it-IT" sz="1000" b="0" i="0">
                  <a:solidFill>
                    <a:schemeClr val="tx1"/>
                  </a:solidFill>
                  <a:effectLst/>
                  <a:latin typeface="Cambria Math" panose="02040503050406030204" pitchFamily="18" charset="0"/>
                  <a:ea typeface="+mn-ea"/>
                  <a:cs typeface="+mn-cs"/>
                </a:rPr>
                <a:t>)/3</a:t>
              </a:r>
              <a:endParaRPr lang="it-IT" sz="1000"/>
            </a:p>
          </xdr:txBody>
        </xdr:sp>
      </mc:Fallback>
    </mc:AlternateContent>
    <xdr:clientData/>
  </xdr:oneCellAnchor>
  <xdr:oneCellAnchor>
    <xdr:from>
      <xdr:col>22</xdr:col>
      <xdr:colOff>266700</xdr:colOff>
      <xdr:row>3</xdr:row>
      <xdr:rowOff>57150</xdr:rowOff>
    </xdr:from>
    <xdr:ext cx="712118" cy="307777"/>
    <mc:AlternateContent xmlns:mc="http://schemas.openxmlformats.org/markup-compatibility/2006" xmlns:a14="http://schemas.microsoft.com/office/drawing/2010/main">
      <mc:Choice Requires="a14">
        <xdr:sp macro="" textlink="">
          <xdr:nvSpPr>
            <xdr:cNvPr id="6" name="CasellaDiTesto 5">
              <a:extLst>
                <a:ext uri="{FF2B5EF4-FFF2-40B4-BE49-F238E27FC236}">
                  <a16:creationId xmlns:a16="http://schemas.microsoft.com/office/drawing/2014/main" id="{00000000-0008-0000-0300-000006000000}"/>
                </a:ext>
              </a:extLst>
            </xdr:cNvPr>
            <xdr:cNvSpPr txBox="1"/>
          </xdr:nvSpPr>
          <xdr:spPr>
            <a:xfrm>
              <a:off x="180308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d>
                              <m:dPr>
                                <m:ctrlPr>
                                  <a:rPr lang="it-IT" sz="1000" b="0" i="1">
                                    <a:latin typeface="Cambria Math" panose="02040503050406030204" pitchFamily="18" charset="0"/>
                                  </a:rPr>
                                </m:ctrlPr>
                              </m:dPr>
                              <m:e>
                                <m:r>
                                  <m:rPr>
                                    <m:sty m:val="p"/>
                                  </m:rPr>
                                  <a:rPr lang="it-IT" sz="1000" b="0" i="0">
                                    <a:latin typeface="Cambria Math" panose="02040503050406030204" pitchFamily="18" charset="0"/>
                                  </a:rPr>
                                  <m:t>fav</m:t>
                                </m:r>
                                <m:r>
                                  <a:rPr lang="it-IT" sz="1000" b="0" i="0">
                                    <a:latin typeface="Cambria Math" panose="02040503050406030204" pitchFamily="18" charset="0"/>
                                  </a:rPr>
                                  <m:t>−</m:t>
                                </m:r>
                                <m:r>
                                  <m:rPr>
                                    <m:sty m:val="p"/>
                                  </m:rPr>
                                  <a:rPr lang="it-IT" sz="1000" b="0" i="0">
                                    <a:latin typeface="Cambria Math" panose="02040503050406030204" pitchFamily="18" charset="0"/>
                                  </a:rPr>
                                  <m:t>adv</m:t>
                                </m:r>
                              </m:e>
                            </m:d>
                          </m:e>
                          <m:sup>
                            <m:r>
                              <a:rPr lang="it-IT" sz="1000" b="0" i="1">
                                <a:latin typeface="Cambria Math" panose="02040503050406030204" pitchFamily="18" charset="0"/>
                              </a:rPr>
                              <m:t>2</m:t>
                            </m:r>
                          </m:sup>
                        </m:sSup>
                      </m:num>
                      <m:den>
                        <m:r>
                          <a:rPr lang="it-IT" sz="1000" b="0" i="1">
                            <a:latin typeface="Cambria Math" panose="02040503050406030204" pitchFamily="18" charset="0"/>
                          </a:rPr>
                          <m:t>12</m:t>
                        </m:r>
                      </m:den>
                    </m:f>
                  </m:oMath>
                </m:oMathPara>
              </a14:m>
              <a:endParaRPr lang="it-IT" sz="1000"/>
            </a:p>
          </xdr:txBody>
        </xdr:sp>
      </mc:Choice>
      <mc:Fallback xmlns:r="http://schemas.openxmlformats.org/officeDocument/2006/relationships" xmlns="">
        <xdr:sp macro="" textlink="">
          <xdr:nvSpPr>
            <xdr:cNvPr id="6" name="CasellaDiTesto 5">
              <a:extLst>
                <a:ext uri="{FF2B5EF4-FFF2-40B4-BE49-F238E27FC236}">
                  <a16:creationId xmlns:a16="http://schemas.microsoft.com/office/drawing/2014/main" id="{98F6071F-0E8C-46B0-BD72-193DFBEA539D}"/>
                </a:ext>
              </a:extLst>
            </xdr:cNvPr>
            <xdr:cNvSpPr txBox="1"/>
          </xdr:nvSpPr>
          <xdr:spPr>
            <a:xfrm>
              <a:off x="168116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(fav−adv)^2/12</a:t>
              </a:r>
              <a:endParaRPr lang="it-IT" sz="1000"/>
            </a:p>
          </xdr:txBody>
        </xdr:sp>
      </mc:Fallback>
    </mc:AlternateContent>
    <xdr:clientData/>
  </xdr:oneCellAnchor>
  <xdr:oneCellAnchor>
    <xdr:from>
      <xdr:col>22</xdr:col>
      <xdr:colOff>333375</xdr:colOff>
      <xdr:row>1</xdr:row>
      <xdr:rowOff>85725</xdr:rowOff>
    </xdr:from>
    <xdr:ext cx="546175" cy="292516"/>
    <mc:AlternateContent xmlns:mc="http://schemas.openxmlformats.org/markup-compatibility/2006" xmlns:a14="http://schemas.microsoft.com/office/drawing/2010/main">
      <mc:Choice Requires="a14">
        <xdr:sp macro="" textlink="">
          <xdr:nvSpPr>
            <xdr:cNvPr id="7" name="CasellaDiTesto 6">
              <a:extLst>
                <a:ext uri="{FF2B5EF4-FFF2-40B4-BE49-F238E27FC236}">
                  <a16:creationId xmlns:a16="http://schemas.microsoft.com/office/drawing/2014/main" id="{00000000-0008-0000-0300-000007000000}"/>
                </a:ext>
              </a:extLst>
            </xdr:cNvPr>
            <xdr:cNvSpPr txBox="1"/>
          </xdr:nvSpPr>
          <xdr:spPr>
            <a:xfrm>
              <a:off x="180975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r="http://schemas.openxmlformats.org/officeDocument/2006/relationships" xmlns="">
        <xdr:sp macro="" textlink="">
          <xdr:nvSpPr>
            <xdr:cNvPr id="7" name="CasellaDiTesto 6">
              <a:extLst>
                <a:ext uri="{FF2B5EF4-FFF2-40B4-BE49-F238E27FC236}">
                  <a16:creationId xmlns:a16="http://schemas.microsoft.com/office/drawing/2014/main" id="{0BB826DC-9522-4AF2-9318-E16814017492}"/>
                </a:ext>
              </a:extLst>
            </xdr:cNvPr>
            <xdr:cNvSpPr txBox="1"/>
          </xdr:nvSpPr>
          <xdr:spPr>
            <a:xfrm>
              <a:off x="168783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oneCellAnchor>
    <xdr:from>
      <xdr:col>24</xdr:col>
      <xdr:colOff>257175</xdr:colOff>
      <xdr:row>3</xdr:row>
      <xdr:rowOff>57150</xdr:rowOff>
    </xdr:from>
    <xdr:ext cx="709745" cy="311752"/>
    <mc:AlternateContent xmlns:mc="http://schemas.openxmlformats.org/markup-compatibility/2006" xmlns:a14="http://schemas.microsoft.com/office/drawing/2010/main">
      <mc:Choice Requires="a14">
        <xdr:sp macro="" textlink="">
          <xdr:nvSpPr>
            <xdr:cNvPr id="8" name="CasellaDiTesto 7">
              <a:extLst>
                <a:ext uri="{FF2B5EF4-FFF2-40B4-BE49-F238E27FC236}">
                  <a16:creationId xmlns:a16="http://schemas.microsoft.com/office/drawing/2014/main" id="{00000000-0008-0000-0300-000008000000}"/>
                </a:ext>
              </a:extLst>
            </xdr:cNvPr>
            <xdr:cNvSpPr txBox="1"/>
          </xdr:nvSpPr>
          <xdr:spPr>
            <a:xfrm>
              <a:off x="192405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sSup>
                          <m:sSupPr>
                            <m:ctrlPr>
                              <a:rPr lang="it-IT" sz="1000" b="0" i="1">
                                <a:solidFill>
                                  <a:schemeClr val="tx1"/>
                                </a:solidFill>
                                <a:effectLst/>
                                <a:latin typeface="Cambria Math" panose="02040503050406030204" pitchFamily="18" charset="0"/>
                                <a:ea typeface="+mn-ea"/>
                                <a:cs typeface="+mn-cs"/>
                              </a:rPr>
                            </m:ctrlPr>
                          </m:sSupPr>
                          <m:e>
                            <m:d>
                              <m:dPr>
                                <m:ctrlPr>
                                  <a:rPr lang="it-IT" sz="1000" b="0" i="1">
                                    <a:solidFill>
                                      <a:schemeClr val="tx1"/>
                                    </a:solidFill>
                                    <a:effectLst/>
                                    <a:latin typeface="Cambria Math" panose="02040503050406030204" pitchFamily="18" charset="0"/>
                                    <a:ea typeface="+mn-ea"/>
                                    <a:cs typeface="+mn-cs"/>
                                  </a:rPr>
                                </m:ctrlPr>
                              </m:dPr>
                              <m:e>
                                <m:r>
                                  <m:rPr>
                                    <m:sty m:val="p"/>
                                  </m:rPr>
                                  <a:rPr lang="it-IT" sz="1000" b="0" i="0">
                                    <a:solidFill>
                                      <a:schemeClr val="tx1"/>
                                    </a:solidFill>
                                    <a:effectLst/>
                                    <a:latin typeface="Cambria Math" panose="02040503050406030204" pitchFamily="18" charset="0"/>
                                    <a:ea typeface="+mn-ea"/>
                                    <a:cs typeface="+mn-cs"/>
                                  </a:rPr>
                                  <m:t>fav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e>
                            </m:d>
                          </m:e>
                          <m:sup>
                            <m:r>
                              <a:rPr lang="it-IT" sz="1000" b="0" i="1">
                                <a:solidFill>
                                  <a:schemeClr val="tx1"/>
                                </a:solidFill>
                                <a:effectLst/>
                                <a:latin typeface="Cambria Math" panose="02040503050406030204" pitchFamily="18" charset="0"/>
                                <a:ea typeface="+mn-ea"/>
                                <a:cs typeface="+mn-cs"/>
                              </a:rPr>
                              <m:t>2</m:t>
                            </m:r>
                          </m:sup>
                        </m:sSup>
                      </m:num>
                      <m:den>
                        <m:r>
                          <a:rPr lang="it-IT" sz="1000" b="0" i="1">
                            <a:solidFill>
                              <a:schemeClr val="tx1"/>
                            </a:solidFill>
                            <a:effectLst/>
                            <a:latin typeface="Cambria Math" panose="02040503050406030204" pitchFamily="18" charset="0"/>
                            <a:ea typeface="+mn-ea"/>
                            <a:cs typeface="+mn-cs"/>
                          </a:rPr>
                          <m:t>36</m:t>
                        </m:r>
                      </m:den>
                    </m:f>
                  </m:oMath>
                </m:oMathPara>
              </a14:m>
              <a:endParaRPr lang="it-IT" sz="1000"/>
            </a:p>
          </xdr:txBody>
        </xdr:sp>
      </mc:Choice>
      <mc:Fallback xmlns:r="http://schemas.openxmlformats.org/officeDocument/2006/relationships" xmlns="">
        <xdr:sp macro="" textlink="">
          <xdr:nvSpPr>
            <xdr:cNvPr id="8" name="CasellaDiTesto 7">
              <a:extLst>
                <a:ext uri="{FF2B5EF4-FFF2-40B4-BE49-F238E27FC236}">
                  <a16:creationId xmlns:a16="http://schemas.microsoft.com/office/drawing/2014/main" id="{2D874886-3559-4377-B3F3-CCC64B065AAC}"/>
                </a:ext>
              </a:extLst>
            </xdr:cNvPr>
            <xdr:cNvSpPr txBox="1"/>
          </xdr:nvSpPr>
          <xdr:spPr>
            <a:xfrm>
              <a:off x="180213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mn-lt"/>
                  <a:ea typeface="+mn-ea"/>
                  <a:cs typeface="+mn-cs"/>
                </a:rPr>
                <a:t>(fav−adv)^2/</a:t>
              </a:r>
              <a:r>
                <a:rPr lang="it-IT" sz="1000" b="0" i="0">
                  <a:solidFill>
                    <a:schemeClr val="tx1"/>
                  </a:solidFill>
                  <a:effectLst/>
                  <a:latin typeface="Cambria Math" panose="02040503050406030204" pitchFamily="18" charset="0"/>
                  <a:ea typeface="+mn-ea"/>
                  <a:cs typeface="+mn-cs"/>
                </a:rPr>
                <a:t>36</a:t>
              </a:r>
              <a:endParaRPr lang="it-IT" sz="1000"/>
            </a:p>
          </xdr:txBody>
        </xdr:sp>
      </mc:Fallback>
    </mc:AlternateContent>
    <xdr:clientData/>
  </xdr:oneCellAnchor>
  <xdr:oneCellAnchor>
    <xdr:from>
      <xdr:col>24</xdr:col>
      <xdr:colOff>323850</xdr:colOff>
      <xdr:row>1</xdr:row>
      <xdr:rowOff>85725</xdr:rowOff>
    </xdr:from>
    <xdr:ext cx="546175" cy="291555"/>
    <mc:AlternateContent xmlns:mc="http://schemas.openxmlformats.org/markup-compatibility/2006" xmlns:a14="http://schemas.microsoft.com/office/drawing/2010/main">
      <mc:Choice Requires="a14">
        <xdr:sp macro="" textlink="">
          <xdr:nvSpPr>
            <xdr:cNvPr id="9" name="CasellaDiTesto 8">
              <a:extLst>
                <a:ext uri="{FF2B5EF4-FFF2-40B4-BE49-F238E27FC236}">
                  <a16:creationId xmlns:a16="http://schemas.microsoft.com/office/drawing/2014/main" id="{00000000-0008-0000-0300-000009000000}"/>
                </a:ext>
              </a:extLst>
            </xdr:cNvPr>
            <xdr:cNvSpPr txBox="1"/>
          </xdr:nvSpPr>
          <xdr:spPr>
            <a:xfrm>
              <a:off x="193071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r="http://schemas.openxmlformats.org/officeDocument/2006/relationships" xmlns="">
        <xdr:sp macro="" textlink="">
          <xdr:nvSpPr>
            <xdr:cNvPr id="9" name="CasellaDiTesto 8">
              <a:extLst>
                <a:ext uri="{FF2B5EF4-FFF2-40B4-BE49-F238E27FC236}">
                  <a16:creationId xmlns:a16="http://schemas.microsoft.com/office/drawing/2014/main" id="{22A8AF9B-F0B4-4C9A-BEDC-454184DD6D05}"/>
                </a:ext>
              </a:extLst>
            </xdr:cNvPr>
            <xdr:cNvSpPr txBox="1"/>
          </xdr:nvSpPr>
          <xdr:spPr>
            <a:xfrm>
              <a:off x="180879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oneCellAnchor>
    <xdr:from>
      <xdr:col>18</xdr:col>
      <xdr:colOff>47625</xdr:colOff>
      <xdr:row>3</xdr:row>
      <xdr:rowOff>57150</xdr:rowOff>
    </xdr:from>
    <xdr:ext cx="2337628" cy="307777"/>
    <mc:AlternateContent xmlns:mc="http://schemas.openxmlformats.org/markup-compatibility/2006" xmlns:a14="http://schemas.microsoft.com/office/drawing/2010/main">
      <mc:Choice Requires="a14">
        <xdr:sp macro="" textlink="">
          <xdr:nvSpPr>
            <xdr:cNvPr id="6" name="CasellaDiTesto 5">
              <a:extLst>
                <a:ext uri="{FF2B5EF4-FFF2-40B4-BE49-F238E27FC236}">
                  <a16:creationId xmlns:a16="http://schemas.microsoft.com/office/drawing/2014/main" id="{00000000-0008-0000-0400-000006000000}"/>
                </a:ext>
              </a:extLst>
            </xdr:cNvPr>
            <xdr:cNvSpPr txBox="1"/>
          </xdr:nvSpPr>
          <xdr:spPr>
            <a:xfrm>
              <a:off x="153733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r>
                              <m:rPr>
                                <m:sty m:val="p"/>
                              </m:rPr>
                              <a:rPr lang="it-IT" sz="1000" b="0" i="0">
                                <a:latin typeface="Cambria Math" panose="02040503050406030204" pitchFamily="18" charset="0"/>
                              </a:rPr>
                              <m:t>mean</m:t>
                            </m:r>
                          </m:e>
                          <m:sup>
                            <m:r>
                              <a:rPr lang="it-IT" sz="1000" b="0" i="1">
                                <a:latin typeface="Cambria Math" panose="02040503050406030204" pitchFamily="18" charset="0"/>
                              </a:rPr>
                              <m:t>2</m:t>
                            </m:r>
                          </m:sup>
                        </m:sSup>
                      </m:num>
                      <m:den>
                        <m:r>
                          <a:rPr lang="it-IT" sz="1000" b="0" i="1">
                            <a:latin typeface="Cambria Math" panose="02040503050406030204" pitchFamily="18" charset="0"/>
                          </a:rPr>
                          <m:t>2</m:t>
                        </m:r>
                      </m:den>
                    </m:f>
                    <m:r>
                      <a:rPr lang="it-IT" sz="1000" b="0" i="1">
                        <a:latin typeface="Cambria Math" panose="02040503050406030204" pitchFamily="18" charset="0"/>
                      </a:rPr>
                      <m:t>−</m:t>
                    </m:r>
                    <m:f>
                      <m:fPr>
                        <m:ctrlPr>
                          <a:rPr lang="it-IT" sz="1000" b="0" i="1">
                            <a:latin typeface="Cambria Math" panose="02040503050406030204" pitchFamily="18" charset="0"/>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nom</m:t>
                        </m:r>
                        <m:r>
                          <a:rPr lang="it-IT" sz="1000" b="0" i="1">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latin typeface="Cambria Math" panose="02040503050406030204" pitchFamily="18" charset="0"/>
                          </a:rPr>
                          <m:t>6</m:t>
                        </m:r>
                      </m:den>
                    </m:f>
                  </m:oMath>
                </m:oMathPara>
              </a14:m>
              <a:endParaRPr lang="it-IT" sz="1000"/>
            </a:p>
          </xdr:txBody>
        </xdr:sp>
      </mc:Choice>
      <mc:Fallback xmlns:r="http://schemas.openxmlformats.org/officeDocument/2006/relationships" xmlns="">
        <xdr:sp macro="" textlink="">
          <xdr:nvSpPr>
            <xdr:cNvPr id="6" name="CasellaDiTesto 5">
              <a:extLst>
                <a:ext uri="{FF2B5EF4-FFF2-40B4-BE49-F238E27FC236}">
                  <a16:creationId xmlns:a16="http://schemas.microsoft.com/office/drawing/2014/main" id="{94FBFDA8-48F0-42FB-8F3A-A034CA3C9C52}"/>
                </a:ext>
              </a:extLst>
            </xdr:cNvPr>
            <xdr:cNvSpPr txBox="1"/>
          </xdr:nvSpPr>
          <xdr:spPr>
            <a:xfrm>
              <a:off x="14154150" y="762000"/>
              <a:ext cx="233762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mean^2/2−(</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adv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nom</a:t>
              </a:r>
              <a:r>
                <a:rPr lang="it-IT" sz="1000" b="0" i="0">
                  <a:solidFill>
                    <a:schemeClr val="tx1"/>
                  </a:solidFill>
                  <a:effectLst/>
                  <a:latin typeface="+mn-lt"/>
                  <a:ea typeface="+mn-ea"/>
                  <a:cs typeface="+mn-cs"/>
                </a:rPr>
                <a:t>∙</a:t>
              </a:r>
              <a:r>
                <a:rPr lang="it-IT" sz="1000" b="0" i="0">
                  <a:solidFill>
                    <a:schemeClr val="tx1"/>
                  </a:solidFill>
                  <a:effectLst/>
                  <a:latin typeface="Cambria Math" panose="02040503050406030204" pitchFamily="18" charset="0"/>
                  <a:ea typeface="+mn-ea"/>
                  <a:cs typeface="+mn-cs"/>
                </a:rPr>
                <a:t>fav)/</a:t>
              </a:r>
              <a:r>
                <a:rPr lang="it-IT" sz="1000" b="0" i="0">
                  <a:latin typeface="Cambria Math" panose="02040503050406030204" pitchFamily="18" charset="0"/>
                </a:rPr>
                <a:t>6</a:t>
              </a:r>
              <a:endParaRPr lang="it-IT" sz="1000"/>
            </a:p>
          </xdr:txBody>
        </xdr:sp>
      </mc:Fallback>
    </mc:AlternateContent>
    <xdr:clientData/>
  </xdr:oneCellAnchor>
  <xdr:oneCellAnchor>
    <xdr:from>
      <xdr:col>19</xdr:col>
      <xdr:colOff>152400</xdr:colOff>
      <xdr:row>1</xdr:row>
      <xdr:rowOff>85725</xdr:rowOff>
    </xdr:from>
    <xdr:ext cx="945259" cy="292516"/>
    <mc:AlternateContent xmlns:mc="http://schemas.openxmlformats.org/markup-compatibility/2006" xmlns:a14="http://schemas.microsoft.com/office/drawing/2010/main">
      <mc:Choice Requires="a14">
        <xdr:sp macro="" textlink="">
          <xdr:nvSpPr>
            <xdr:cNvPr id="7" name="CasellaDiTesto 6">
              <a:extLst>
                <a:ext uri="{FF2B5EF4-FFF2-40B4-BE49-F238E27FC236}">
                  <a16:creationId xmlns:a16="http://schemas.microsoft.com/office/drawing/2014/main" id="{00000000-0008-0000-0400-000007000000}"/>
                </a:ext>
              </a:extLst>
            </xdr:cNvPr>
            <xdr:cNvSpPr txBox="1"/>
          </xdr:nvSpPr>
          <xdr:spPr>
            <a:xfrm>
              <a:off x="160877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nom</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3</m:t>
                        </m:r>
                      </m:den>
                    </m:f>
                  </m:oMath>
                </m:oMathPara>
              </a14:m>
              <a:endParaRPr lang="it-IT" sz="1000"/>
            </a:p>
          </xdr:txBody>
        </xdr:sp>
      </mc:Choice>
      <mc:Fallback xmlns:r="http://schemas.openxmlformats.org/officeDocument/2006/relationships" xmlns="">
        <xdr:sp macro="" textlink="">
          <xdr:nvSpPr>
            <xdr:cNvPr id="7" name="CasellaDiTesto 6">
              <a:extLst>
                <a:ext uri="{FF2B5EF4-FFF2-40B4-BE49-F238E27FC236}">
                  <a16:creationId xmlns:a16="http://schemas.microsoft.com/office/drawing/2014/main" id="{1B81782C-DC6E-4196-80CB-8BBEC4BC4878}"/>
                </a:ext>
              </a:extLst>
            </xdr:cNvPr>
            <xdr:cNvSpPr txBox="1"/>
          </xdr:nvSpPr>
          <xdr:spPr>
            <a:xfrm>
              <a:off x="14868525" y="352425"/>
              <a:ext cx="945259"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nom+adv+fav</a:t>
              </a:r>
              <a:r>
                <a:rPr lang="it-IT" sz="1000" b="0" i="0">
                  <a:solidFill>
                    <a:schemeClr val="tx1"/>
                  </a:solidFill>
                  <a:effectLst/>
                  <a:latin typeface="Cambria Math" panose="02040503050406030204" pitchFamily="18" charset="0"/>
                  <a:ea typeface="+mn-ea"/>
                  <a:cs typeface="+mn-cs"/>
                </a:rPr>
                <a:t>)/3</a:t>
              </a:r>
              <a:endParaRPr lang="it-IT" sz="1000"/>
            </a:p>
          </xdr:txBody>
        </xdr:sp>
      </mc:Fallback>
    </mc:AlternateContent>
    <xdr:clientData/>
  </xdr:oneCellAnchor>
  <xdr:oneCellAnchor>
    <xdr:from>
      <xdr:col>22</xdr:col>
      <xdr:colOff>266700</xdr:colOff>
      <xdr:row>3</xdr:row>
      <xdr:rowOff>57150</xdr:rowOff>
    </xdr:from>
    <xdr:ext cx="712118" cy="307777"/>
    <mc:AlternateContent xmlns:mc="http://schemas.openxmlformats.org/markup-compatibility/2006" xmlns:a14="http://schemas.microsoft.com/office/drawing/2010/main">
      <mc:Choice Requires="a14">
        <xdr:sp macro="" textlink="">
          <xdr:nvSpPr>
            <xdr:cNvPr id="8" name="CasellaDiTesto 7">
              <a:extLst>
                <a:ext uri="{FF2B5EF4-FFF2-40B4-BE49-F238E27FC236}">
                  <a16:creationId xmlns:a16="http://schemas.microsoft.com/office/drawing/2014/main" id="{00000000-0008-0000-0400-000008000000}"/>
                </a:ext>
              </a:extLst>
            </xdr:cNvPr>
            <xdr:cNvSpPr txBox="1"/>
          </xdr:nvSpPr>
          <xdr:spPr>
            <a:xfrm>
              <a:off x="180308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latin typeface="Cambria Math" panose="02040503050406030204" pitchFamily="18" charset="0"/>
                          </a:rPr>
                        </m:ctrlPr>
                      </m:fPr>
                      <m:num>
                        <m:sSup>
                          <m:sSupPr>
                            <m:ctrlPr>
                              <a:rPr lang="it-IT" sz="1000" b="0" i="1">
                                <a:latin typeface="Cambria Math" panose="02040503050406030204" pitchFamily="18" charset="0"/>
                              </a:rPr>
                            </m:ctrlPr>
                          </m:sSupPr>
                          <m:e>
                            <m:d>
                              <m:dPr>
                                <m:ctrlPr>
                                  <a:rPr lang="it-IT" sz="1000" b="0" i="1">
                                    <a:latin typeface="Cambria Math" panose="02040503050406030204" pitchFamily="18" charset="0"/>
                                  </a:rPr>
                                </m:ctrlPr>
                              </m:dPr>
                              <m:e>
                                <m:r>
                                  <m:rPr>
                                    <m:sty m:val="p"/>
                                  </m:rPr>
                                  <a:rPr lang="it-IT" sz="1000" b="0" i="0">
                                    <a:latin typeface="Cambria Math" panose="02040503050406030204" pitchFamily="18" charset="0"/>
                                  </a:rPr>
                                  <m:t>fav</m:t>
                                </m:r>
                                <m:r>
                                  <a:rPr lang="it-IT" sz="1000" b="0" i="0">
                                    <a:latin typeface="Cambria Math" panose="02040503050406030204" pitchFamily="18" charset="0"/>
                                  </a:rPr>
                                  <m:t>−</m:t>
                                </m:r>
                                <m:r>
                                  <m:rPr>
                                    <m:sty m:val="p"/>
                                  </m:rPr>
                                  <a:rPr lang="it-IT" sz="1000" b="0" i="0">
                                    <a:latin typeface="Cambria Math" panose="02040503050406030204" pitchFamily="18" charset="0"/>
                                  </a:rPr>
                                  <m:t>adv</m:t>
                                </m:r>
                              </m:e>
                            </m:d>
                          </m:e>
                          <m:sup>
                            <m:r>
                              <a:rPr lang="it-IT" sz="1000" b="0" i="1">
                                <a:latin typeface="Cambria Math" panose="02040503050406030204" pitchFamily="18" charset="0"/>
                              </a:rPr>
                              <m:t>2</m:t>
                            </m:r>
                          </m:sup>
                        </m:sSup>
                      </m:num>
                      <m:den>
                        <m:r>
                          <a:rPr lang="it-IT" sz="1000" b="0" i="1">
                            <a:latin typeface="Cambria Math" panose="02040503050406030204" pitchFamily="18" charset="0"/>
                          </a:rPr>
                          <m:t>12</m:t>
                        </m:r>
                      </m:den>
                    </m:f>
                  </m:oMath>
                </m:oMathPara>
              </a14:m>
              <a:endParaRPr lang="it-IT" sz="1000"/>
            </a:p>
          </xdr:txBody>
        </xdr:sp>
      </mc:Choice>
      <mc:Fallback xmlns:r="http://schemas.openxmlformats.org/officeDocument/2006/relationships" xmlns="">
        <xdr:sp macro="" textlink="">
          <xdr:nvSpPr>
            <xdr:cNvPr id="8" name="CasellaDiTesto 7">
              <a:extLst>
                <a:ext uri="{FF2B5EF4-FFF2-40B4-BE49-F238E27FC236}">
                  <a16:creationId xmlns:a16="http://schemas.microsoft.com/office/drawing/2014/main" id="{56601E79-E54F-4DD8-B217-CAB37E6EB014}"/>
                </a:ext>
              </a:extLst>
            </xdr:cNvPr>
            <xdr:cNvSpPr txBox="1"/>
          </xdr:nvSpPr>
          <xdr:spPr>
            <a:xfrm>
              <a:off x="16811625" y="762000"/>
              <a:ext cx="712118"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latin typeface="Cambria Math" panose="02040503050406030204" pitchFamily="18" charset="0"/>
                </a:rPr>
                <a:t>(fav−adv)^2/12</a:t>
              </a:r>
              <a:endParaRPr lang="it-IT" sz="1000"/>
            </a:p>
          </xdr:txBody>
        </xdr:sp>
      </mc:Fallback>
    </mc:AlternateContent>
    <xdr:clientData/>
  </xdr:oneCellAnchor>
  <xdr:oneCellAnchor>
    <xdr:from>
      <xdr:col>22</xdr:col>
      <xdr:colOff>333375</xdr:colOff>
      <xdr:row>1</xdr:row>
      <xdr:rowOff>85725</xdr:rowOff>
    </xdr:from>
    <xdr:ext cx="546175" cy="292516"/>
    <mc:AlternateContent xmlns:mc="http://schemas.openxmlformats.org/markup-compatibility/2006" xmlns:a14="http://schemas.microsoft.com/office/drawing/2010/main">
      <mc:Choice Requires="a14">
        <xdr:sp macro="" textlink="">
          <xdr:nvSpPr>
            <xdr:cNvPr id="9" name="CasellaDiTesto 8">
              <a:extLst>
                <a:ext uri="{FF2B5EF4-FFF2-40B4-BE49-F238E27FC236}">
                  <a16:creationId xmlns:a16="http://schemas.microsoft.com/office/drawing/2014/main" id="{00000000-0008-0000-0400-000009000000}"/>
                </a:ext>
              </a:extLst>
            </xdr:cNvPr>
            <xdr:cNvSpPr txBox="1"/>
          </xdr:nvSpPr>
          <xdr:spPr>
            <a:xfrm>
              <a:off x="180975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r="http://schemas.openxmlformats.org/officeDocument/2006/relationships" xmlns="">
        <xdr:sp macro="" textlink="">
          <xdr:nvSpPr>
            <xdr:cNvPr id="9" name="CasellaDiTesto 8">
              <a:extLst>
                <a:ext uri="{FF2B5EF4-FFF2-40B4-BE49-F238E27FC236}">
                  <a16:creationId xmlns:a16="http://schemas.microsoft.com/office/drawing/2014/main" id="{FA82A914-4804-453D-898D-47379A18584F}"/>
                </a:ext>
              </a:extLst>
            </xdr:cNvPr>
            <xdr:cNvSpPr txBox="1"/>
          </xdr:nvSpPr>
          <xdr:spPr>
            <a:xfrm>
              <a:off x="16878300" y="352425"/>
              <a:ext cx="546175" cy="2925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oneCellAnchor>
    <xdr:from>
      <xdr:col>24</xdr:col>
      <xdr:colOff>257175</xdr:colOff>
      <xdr:row>3</xdr:row>
      <xdr:rowOff>57150</xdr:rowOff>
    </xdr:from>
    <xdr:ext cx="709745" cy="311752"/>
    <mc:AlternateContent xmlns:mc="http://schemas.openxmlformats.org/markup-compatibility/2006" xmlns:a14="http://schemas.microsoft.com/office/drawing/2010/main">
      <mc:Choice Requires="a14">
        <xdr:sp macro="" textlink="">
          <xdr:nvSpPr>
            <xdr:cNvPr id="10" name="CasellaDiTesto 9">
              <a:extLst>
                <a:ext uri="{FF2B5EF4-FFF2-40B4-BE49-F238E27FC236}">
                  <a16:creationId xmlns:a16="http://schemas.microsoft.com/office/drawing/2014/main" id="{00000000-0008-0000-0400-00000A000000}"/>
                </a:ext>
              </a:extLst>
            </xdr:cNvPr>
            <xdr:cNvSpPr txBox="1"/>
          </xdr:nvSpPr>
          <xdr:spPr>
            <a:xfrm>
              <a:off x="192405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sSup>
                          <m:sSupPr>
                            <m:ctrlPr>
                              <a:rPr lang="it-IT" sz="1000" b="0" i="1">
                                <a:solidFill>
                                  <a:schemeClr val="tx1"/>
                                </a:solidFill>
                                <a:effectLst/>
                                <a:latin typeface="Cambria Math" panose="02040503050406030204" pitchFamily="18" charset="0"/>
                                <a:ea typeface="+mn-ea"/>
                                <a:cs typeface="+mn-cs"/>
                              </a:rPr>
                            </m:ctrlPr>
                          </m:sSupPr>
                          <m:e>
                            <m:d>
                              <m:dPr>
                                <m:ctrlPr>
                                  <a:rPr lang="it-IT" sz="1000" b="0" i="1">
                                    <a:solidFill>
                                      <a:schemeClr val="tx1"/>
                                    </a:solidFill>
                                    <a:effectLst/>
                                    <a:latin typeface="Cambria Math" panose="02040503050406030204" pitchFamily="18" charset="0"/>
                                    <a:ea typeface="+mn-ea"/>
                                    <a:cs typeface="+mn-cs"/>
                                  </a:rPr>
                                </m:ctrlPr>
                              </m:dPr>
                              <m:e>
                                <m:r>
                                  <m:rPr>
                                    <m:sty m:val="p"/>
                                  </m:rPr>
                                  <a:rPr lang="it-IT" sz="1000" b="0" i="0">
                                    <a:solidFill>
                                      <a:schemeClr val="tx1"/>
                                    </a:solidFill>
                                    <a:effectLst/>
                                    <a:latin typeface="Cambria Math" panose="02040503050406030204" pitchFamily="18" charset="0"/>
                                    <a:ea typeface="+mn-ea"/>
                                    <a:cs typeface="+mn-cs"/>
                                  </a:rPr>
                                  <m:t>fav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adv</m:t>
                                </m:r>
                              </m:e>
                            </m:d>
                          </m:e>
                          <m:sup>
                            <m:r>
                              <a:rPr lang="it-IT" sz="1000" b="0" i="1">
                                <a:solidFill>
                                  <a:schemeClr val="tx1"/>
                                </a:solidFill>
                                <a:effectLst/>
                                <a:latin typeface="Cambria Math" panose="02040503050406030204" pitchFamily="18" charset="0"/>
                                <a:ea typeface="+mn-ea"/>
                                <a:cs typeface="+mn-cs"/>
                              </a:rPr>
                              <m:t>2</m:t>
                            </m:r>
                          </m:sup>
                        </m:sSup>
                      </m:num>
                      <m:den>
                        <m:r>
                          <a:rPr lang="it-IT" sz="1000" b="0" i="1">
                            <a:solidFill>
                              <a:schemeClr val="tx1"/>
                            </a:solidFill>
                            <a:effectLst/>
                            <a:latin typeface="Cambria Math" panose="02040503050406030204" pitchFamily="18" charset="0"/>
                            <a:ea typeface="+mn-ea"/>
                            <a:cs typeface="+mn-cs"/>
                          </a:rPr>
                          <m:t>36</m:t>
                        </m:r>
                      </m:den>
                    </m:f>
                  </m:oMath>
                </m:oMathPara>
              </a14:m>
              <a:endParaRPr lang="it-IT" sz="1000"/>
            </a:p>
          </xdr:txBody>
        </xdr:sp>
      </mc:Choice>
      <mc:Fallback xmlns:r="http://schemas.openxmlformats.org/officeDocument/2006/relationships" xmlns="">
        <xdr:sp macro="" textlink="">
          <xdr:nvSpPr>
            <xdr:cNvPr id="10" name="CasellaDiTesto 9">
              <a:extLst>
                <a:ext uri="{FF2B5EF4-FFF2-40B4-BE49-F238E27FC236}">
                  <a16:creationId xmlns:a16="http://schemas.microsoft.com/office/drawing/2014/main" id="{A7630B74-B3B7-4A7E-90C9-51ED22958E66}"/>
                </a:ext>
              </a:extLst>
            </xdr:cNvPr>
            <xdr:cNvSpPr txBox="1"/>
          </xdr:nvSpPr>
          <xdr:spPr>
            <a:xfrm>
              <a:off x="18021300" y="762000"/>
              <a:ext cx="709745" cy="3117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mn-lt"/>
                  <a:ea typeface="+mn-ea"/>
                  <a:cs typeface="+mn-cs"/>
                </a:rPr>
                <a:t>(fav−adv)^2/</a:t>
              </a:r>
              <a:r>
                <a:rPr lang="it-IT" sz="1000" b="0" i="0">
                  <a:solidFill>
                    <a:schemeClr val="tx1"/>
                  </a:solidFill>
                  <a:effectLst/>
                  <a:latin typeface="Cambria Math" panose="02040503050406030204" pitchFamily="18" charset="0"/>
                  <a:ea typeface="+mn-ea"/>
                  <a:cs typeface="+mn-cs"/>
                </a:rPr>
                <a:t>36</a:t>
              </a:r>
              <a:endParaRPr lang="it-IT" sz="1000"/>
            </a:p>
          </xdr:txBody>
        </xdr:sp>
      </mc:Fallback>
    </mc:AlternateContent>
    <xdr:clientData/>
  </xdr:oneCellAnchor>
  <xdr:oneCellAnchor>
    <xdr:from>
      <xdr:col>24</xdr:col>
      <xdr:colOff>323850</xdr:colOff>
      <xdr:row>1</xdr:row>
      <xdr:rowOff>85725</xdr:rowOff>
    </xdr:from>
    <xdr:ext cx="546175" cy="291555"/>
    <mc:AlternateContent xmlns:mc="http://schemas.openxmlformats.org/markup-compatibility/2006" xmlns:a14="http://schemas.microsoft.com/office/drawing/2010/main">
      <mc:Choice Requires="a14">
        <xdr:sp macro="" textlink="">
          <xdr:nvSpPr>
            <xdr:cNvPr id="11" name="CasellaDiTesto 10">
              <a:extLst>
                <a:ext uri="{FF2B5EF4-FFF2-40B4-BE49-F238E27FC236}">
                  <a16:creationId xmlns:a16="http://schemas.microsoft.com/office/drawing/2014/main" id="{00000000-0008-0000-0400-00000B000000}"/>
                </a:ext>
              </a:extLst>
            </xdr:cNvPr>
            <xdr:cNvSpPr txBox="1"/>
          </xdr:nvSpPr>
          <xdr:spPr>
            <a:xfrm>
              <a:off x="193071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it-IT" sz="1000" b="0" i="1">
                            <a:solidFill>
                              <a:schemeClr val="tx1"/>
                            </a:solidFill>
                            <a:effectLst/>
                            <a:latin typeface="Cambria Math" panose="02040503050406030204" pitchFamily="18" charset="0"/>
                            <a:ea typeface="+mn-ea"/>
                            <a:cs typeface="+mn-cs"/>
                          </a:rPr>
                        </m:ctrlPr>
                      </m:fPr>
                      <m:num>
                        <m:r>
                          <m:rPr>
                            <m:sty m:val="p"/>
                          </m:rPr>
                          <a:rPr lang="it-IT" sz="1000" b="0" i="0">
                            <a:solidFill>
                              <a:schemeClr val="tx1"/>
                            </a:solidFill>
                            <a:effectLst/>
                            <a:latin typeface="Cambria Math" panose="02040503050406030204" pitchFamily="18" charset="0"/>
                            <a:ea typeface="+mn-ea"/>
                            <a:cs typeface="+mn-cs"/>
                          </a:rPr>
                          <m:t>adv</m:t>
                        </m:r>
                        <m:r>
                          <a:rPr lang="it-IT" sz="1000" b="0" i="0">
                            <a:solidFill>
                              <a:schemeClr val="tx1"/>
                            </a:solidFill>
                            <a:effectLst/>
                            <a:latin typeface="Cambria Math" panose="02040503050406030204" pitchFamily="18" charset="0"/>
                            <a:ea typeface="+mn-ea"/>
                            <a:cs typeface="+mn-cs"/>
                          </a:rPr>
                          <m:t>+</m:t>
                        </m:r>
                        <m:r>
                          <m:rPr>
                            <m:sty m:val="p"/>
                          </m:rPr>
                          <a:rPr lang="it-IT" sz="1000" b="0" i="0">
                            <a:solidFill>
                              <a:schemeClr val="tx1"/>
                            </a:solidFill>
                            <a:effectLst/>
                            <a:latin typeface="Cambria Math" panose="02040503050406030204" pitchFamily="18" charset="0"/>
                            <a:ea typeface="+mn-ea"/>
                            <a:cs typeface="+mn-cs"/>
                          </a:rPr>
                          <m:t>fav</m:t>
                        </m:r>
                      </m:num>
                      <m:den>
                        <m:r>
                          <a:rPr lang="it-IT" sz="1000" b="0" i="1">
                            <a:solidFill>
                              <a:schemeClr val="tx1"/>
                            </a:solidFill>
                            <a:effectLst/>
                            <a:latin typeface="Cambria Math" panose="02040503050406030204" pitchFamily="18" charset="0"/>
                            <a:ea typeface="+mn-ea"/>
                            <a:cs typeface="+mn-cs"/>
                          </a:rPr>
                          <m:t>2</m:t>
                        </m:r>
                      </m:den>
                    </m:f>
                  </m:oMath>
                </m:oMathPara>
              </a14:m>
              <a:endParaRPr lang="it-IT" sz="1000"/>
            </a:p>
          </xdr:txBody>
        </xdr:sp>
      </mc:Choice>
      <mc:Fallback xmlns:r="http://schemas.openxmlformats.org/officeDocument/2006/relationships" xmlns="">
        <xdr:sp macro="" textlink="">
          <xdr:nvSpPr>
            <xdr:cNvPr id="11" name="CasellaDiTesto 10">
              <a:extLst>
                <a:ext uri="{FF2B5EF4-FFF2-40B4-BE49-F238E27FC236}">
                  <a16:creationId xmlns:a16="http://schemas.microsoft.com/office/drawing/2014/main" id="{DD7F8828-7D37-4DE6-A618-38F47AAA7531}"/>
                </a:ext>
              </a:extLst>
            </xdr:cNvPr>
            <xdr:cNvSpPr txBox="1"/>
          </xdr:nvSpPr>
          <xdr:spPr>
            <a:xfrm>
              <a:off x="18087975" y="352425"/>
              <a:ext cx="546175" cy="291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it-IT" sz="1000" b="0" i="0">
                  <a:solidFill>
                    <a:schemeClr val="tx1"/>
                  </a:solidFill>
                  <a:effectLst/>
                  <a:latin typeface="Cambria Math" panose="02040503050406030204" pitchFamily="18" charset="0"/>
                  <a:ea typeface="+mn-ea"/>
                  <a:cs typeface="+mn-cs"/>
                </a:rPr>
                <a:t>(</a:t>
              </a:r>
              <a:r>
                <a:rPr lang="it-IT" sz="1000" b="0" i="0">
                  <a:solidFill>
                    <a:schemeClr val="tx1"/>
                  </a:solidFill>
                  <a:effectLst/>
                  <a:latin typeface="+mn-lt"/>
                  <a:ea typeface="+mn-ea"/>
                  <a:cs typeface="+mn-cs"/>
                </a:rPr>
                <a:t>adv+fav</a:t>
              </a:r>
              <a:r>
                <a:rPr lang="it-IT" sz="1000" b="0" i="0">
                  <a:solidFill>
                    <a:schemeClr val="tx1"/>
                  </a:solidFill>
                  <a:effectLst/>
                  <a:latin typeface="Cambria Math" panose="02040503050406030204" pitchFamily="18" charset="0"/>
                  <a:ea typeface="+mn-ea"/>
                  <a:cs typeface="+mn-cs"/>
                </a:rPr>
                <a:t>)/2</a:t>
              </a:r>
              <a:endParaRPr lang="it-IT" sz="1000"/>
            </a:p>
          </xdr:txBody>
        </xdr:sp>
      </mc:Fallback>
    </mc:AlternateContent>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B_SROC%20-%20S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UP"/>
      <sheetName val="REPORT DW"/>
      <sheetName val="Output Up"/>
      <sheetName val="Input"/>
      <sheetName val="Output Dw"/>
    </sheetNames>
    <sheetDataSet>
      <sheetData sheetId="0"/>
      <sheetData sheetId="1"/>
      <sheetData sheetId="2">
        <row r="34">
          <cell r="J34">
            <v>167.88221808798187</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F9263-76AE-4A25-8013-A11947B2A961}">
  <sheetPr codeName="Foglio2">
    <tabColor rgb="FFC00000"/>
  </sheetPr>
  <dimension ref="A1:O65"/>
  <sheetViews>
    <sheetView tabSelected="1" zoomScale="120" zoomScaleNormal="120" workbookViewId="0">
      <selection activeCell="A8" sqref="A8:A9"/>
    </sheetView>
  </sheetViews>
  <sheetFormatPr defaultColWidth="9.140625" defaultRowHeight="13.5"/>
  <cols>
    <col min="1" max="1" width="32.7109375" style="195" customWidth="1"/>
    <col min="2" max="2" width="9.7109375" style="194" customWidth="1"/>
    <col min="3" max="3" width="10.7109375" style="193" customWidth="1"/>
    <col min="4" max="4" width="1.7109375" style="308" customWidth="1"/>
    <col min="5" max="5" width="10.7109375" style="193" customWidth="1"/>
    <col min="6" max="6" width="1.7109375" style="308" customWidth="1"/>
    <col min="7" max="7" width="10.7109375" style="193" customWidth="1"/>
    <col min="8" max="8" width="1.7109375" style="308" customWidth="1"/>
    <col min="9" max="10" width="9.7109375" style="192" customWidth="1"/>
    <col min="11" max="11" width="9.7109375" style="335" customWidth="1"/>
    <col min="12" max="14" width="7.7109375" style="192" customWidth="1"/>
    <col min="15" max="15" width="86.7109375" style="191" customWidth="1"/>
    <col min="16" max="16384" width="9.140625" style="190"/>
  </cols>
  <sheetData>
    <row r="1" spans="1:15" s="244" customFormat="1" ht="14.25">
      <c r="A1" s="279"/>
      <c r="B1" s="355"/>
      <c r="C1" s="307"/>
      <c r="D1" s="307"/>
      <c r="E1" s="307"/>
      <c r="F1" s="307"/>
      <c r="G1" s="307"/>
      <c r="H1" s="307"/>
      <c r="I1" s="277"/>
      <c r="J1" s="277"/>
      <c r="K1" s="333"/>
      <c r="L1" s="277"/>
      <c r="M1" s="277"/>
      <c r="N1" s="277"/>
      <c r="O1" s="281" t="s">
        <v>555</v>
      </c>
    </row>
    <row r="2" spans="1:15" s="244" customFormat="1" ht="14.25">
      <c r="A2" s="279"/>
      <c r="B2" s="356"/>
      <c r="C2" s="307"/>
      <c r="D2" s="307"/>
      <c r="E2" s="307"/>
      <c r="F2" s="307"/>
      <c r="G2" s="307"/>
      <c r="H2" s="307"/>
      <c r="I2" s="277"/>
      <c r="J2" s="192"/>
      <c r="K2" s="334"/>
      <c r="L2" s="192"/>
      <c r="M2" s="192"/>
      <c r="N2" s="277"/>
      <c r="O2" s="280" t="s">
        <v>554</v>
      </c>
    </row>
    <row r="3" spans="1:15" s="244" customFormat="1" ht="14.25">
      <c r="A3" s="279"/>
      <c r="B3" s="356"/>
      <c r="C3" s="307"/>
      <c r="D3" s="307"/>
      <c r="E3" s="307"/>
      <c r="F3" s="307"/>
      <c r="G3" s="307"/>
      <c r="H3" s="307"/>
      <c r="I3" s="277"/>
      <c r="J3" s="277"/>
      <c r="K3" s="333"/>
      <c r="L3" s="277"/>
      <c r="M3" s="277"/>
      <c r="N3" s="277"/>
      <c r="O3" s="276" t="s">
        <v>553</v>
      </c>
    </row>
    <row r="4" spans="1:15" ht="14.25">
      <c r="B4" s="357"/>
      <c r="C4" s="358"/>
      <c r="E4" s="358"/>
      <c r="G4" s="358"/>
      <c r="O4" s="637" t="s">
        <v>552</v>
      </c>
    </row>
    <row r="5" spans="1:15" ht="14.25">
      <c r="A5" s="272"/>
      <c r="B5" s="359"/>
      <c r="C5" s="360"/>
      <c r="D5" s="361"/>
      <c r="E5" s="362"/>
      <c r="F5" s="361"/>
      <c r="G5" s="359"/>
      <c r="H5" s="361"/>
      <c r="I5" s="272"/>
      <c r="J5" s="272"/>
    </row>
    <row r="6" spans="1:15">
      <c r="A6" s="269" t="s">
        <v>551</v>
      </c>
      <c r="B6" s="271" t="s">
        <v>724</v>
      </c>
      <c r="C6" s="270"/>
      <c r="D6" s="310"/>
      <c r="E6" s="270"/>
      <c r="F6" s="310"/>
      <c r="G6" s="270"/>
      <c r="H6" s="310"/>
      <c r="I6" s="269"/>
      <c r="J6" s="269"/>
      <c r="O6" s="354"/>
    </row>
    <row r="7" spans="1:15">
      <c r="A7" s="235" t="s">
        <v>550</v>
      </c>
      <c r="B7" s="767" t="s">
        <v>723</v>
      </c>
      <c r="C7" s="768"/>
      <c r="D7" s="311"/>
      <c r="E7" s="268"/>
      <c r="F7" s="311"/>
      <c r="G7" s="234"/>
      <c r="H7" s="311"/>
      <c r="I7" s="196"/>
      <c r="J7" s="235"/>
      <c r="K7" s="336"/>
      <c r="L7" s="196"/>
      <c r="M7" s="196"/>
      <c r="N7" s="196"/>
      <c r="O7" s="190"/>
    </row>
    <row r="8" spans="1:15">
      <c r="A8" s="235" t="s">
        <v>781</v>
      </c>
      <c r="B8" s="765" t="s">
        <v>725</v>
      </c>
      <c r="C8" s="766"/>
      <c r="D8" s="311"/>
      <c r="E8" s="268"/>
      <c r="F8" s="311"/>
      <c r="G8" s="234" t="s">
        <v>549</v>
      </c>
      <c r="H8" s="311"/>
      <c r="I8" s="235"/>
      <c r="J8" s="235"/>
      <c r="K8" s="336"/>
      <c r="L8" s="196"/>
      <c r="M8" s="196"/>
      <c r="N8" s="196"/>
      <c r="O8" s="190"/>
    </row>
    <row r="9" spans="1:15">
      <c r="A9" s="235" t="s">
        <v>539</v>
      </c>
      <c r="B9" s="765" t="s">
        <v>746</v>
      </c>
      <c r="C9" s="766"/>
      <c r="D9" s="311"/>
      <c r="E9" s="268"/>
      <c r="F9" s="311"/>
      <c r="G9" s="234"/>
      <c r="H9" s="311"/>
      <c r="I9" s="196"/>
      <c r="J9" s="235"/>
      <c r="K9" s="336"/>
      <c r="L9" s="196"/>
      <c r="M9" s="196"/>
      <c r="N9" s="196"/>
      <c r="O9" s="190"/>
    </row>
    <row r="10" spans="1:15">
      <c r="A10" s="202"/>
      <c r="B10" s="201"/>
      <c r="C10" s="197"/>
      <c r="D10" s="312"/>
      <c r="E10" s="197"/>
      <c r="F10" s="312"/>
      <c r="G10" s="197"/>
      <c r="H10" s="312"/>
      <c r="I10" s="196"/>
      <c r="J10" s="196"/>
      <c r="K10" s="336"/>
      <c r="L10" s="196"/>
      <c r="M10" s="196"/>
      <c r="N10" s="196"/>
    </row>
    <row r="11" spans="1:15" ht="19.5" customHeight="1">
      <c r="A11" s="213" t="s">
        <v>548</v>
      </c>
      <c r="B11" s="201"/>
      <c r="C11" s="266" t="s">
        <v>547</v>
      </c>
      <c r="D11" s="313"/>
      <c r="E11" s="265" t="s">
        <v>546</v>
      </c>
      <c r="F11" s="313"/>
      <c r="G11" s="264" t="s">
        <v>545</v>
      </c>
      <c r="H11" s="313"/>
      <c r="I11" s="261" t="s">
        <v>544</v>
      </c>
      <c r="J11" s="261" t="s">
        <v>543</v>
      </c>
      <c r="K11" s="337" t="s">
        <v>542</v>
      </c>
      <c r="L11" s="262" t="s">
        <v>226</v>
      </c>
      <c r="M11" s="262" t="s">
        <v>452</v>
      </c>
      <c r="N11" s="261" t="s">
        <v>541</v>
      </c>
      <c r="O11" s="260" t="s">
        <v>540</v>
      </c>
    </row>
    <row r="12" spans="1:15" ht="9.75" customHeight="1">
      <c r="A12" s="213"/>
      <c r="B12" s="201"/>
      <c r="C12" s="197"/>
      <c r="D12" s="312"/>
      <c r="E12" s="197"/>
      <c r="F12" s="312"/>
      <c r="G12" s="197"/>
      <c r="H12" s="312"/>
      <c r="I12" s="196"/>
      <c r="J12" s="196"/>
      <c r="K12" s="336"/>
      <c r="L12" s="196"/>
      <c r="M12" s="196"/>
      <c r="N12" s="196"/>
    </row>
    <row r="13" spans="1:15">
      <c r="A13" s="213" t="s">
        <v>539</v>
      </c>
      <c r="B13" s="201"/>
      <c r="C13" s="259">
        <f>10^(C14/20)</f>
        <v>1.1220184543019636</v>
      </c>
      <c r="D13" s="312"/>
      <c r="E13" s="259">
        <f>10^(E14/20)</f>
        <v>1.1220184543019636</v>
      </c>
      <c r="F13" s="312"/>
      <c r="G13" s="259">
        <f>10^(G14/20)</f>
        <v>1.1220184543019636</v>
      </c>
      <c r="H13" s="312"/>
      <c r="I13" s="196"/>
      <c r="J13" s="196"/>
      <c r="K13" s="336"/>
      <c r="L13" s="196"/>
      <c r="M13" s="196"/>
      <c r="N13" s="196"/>
      <c r="O13" s="236"/>
    </row>
    <row r="14" spans="1:15">
      <c r="A14" s="202" t="s">
        <v>352</v>
      </c>
      <c r="B14" s="201" t="s">
        <v>52</v>
      </c>
      <c r="C14" s="750">
        <f>'Output Up'!E9</f>
        <v>1</v>
      </c>
      <c r="D14" s="723"/>
      <c r="E14" s="620">
        <f>'Output Up'!F9</f>
        <v>1</v>
      </c>
      <c r="F14" s="723"/>
      <c r="G14" s="621">
        <f>'Output Up'!G9</f>
        <v>1</v>
      </c>
      <c r="H14" s="315"/>
      <c r="I14" s="258"/>
      <c r="J14" s="258"/>
      <c r="K14" s="336"/>
      <c r="L14" s="211"/>
      <c r="M14" s="211"/>
      <c r="N14" s="211"/>
      <c r="O14" s="191" t="s">
        <v>519</v>
      </c>
    </row>
    <row r="15" spans="1:15">
      <c r="A15" s="235" t="s">
        <v>750</v>
      </c>
      <c r="B15" s="234" t="s">
        <v>52</v>
      </c>
      <c r="C15" s="721">
        <f>'Output Up'!E10</f>
        <v>24.806472745929803</v>
      </c>
      <c r="D15" s="314"/>
      <c r="E15" s="247">
        <f>'Output Up'!F10</f>
        <v>24.806472745929803</v>
      </c>
      <c r="F15" s="314"/>
      <c r="G15" s="246">
        <f>'Output Up'!G10</f>
        <v>24.806472745929803</v>
      </c>
      <c r="H15" s="314"/>
      <c r="I15" s="211">
        <f>'Output Up'!H10</f>
        <v>0</v>
      </c>
      <c r="J15" s="211">
        <f>'Output Up'!I10</f>
        <v>0</v>
      </c>
      <c r="K15" s="336"/>
      <c r="L15" s="211"/>
      <c r="M15" s="211"/>
      <c r="N15" s="211"/>
      <c r="O15" s="236" t="s">
        <v>581</v>
      </c>
    </row>
    <row r="16" spans="1:15">
      <c r="A16" s="202" t="s">
        <v>751</v>
      </c>
      <c r="B16" s="201" t="s">
        <v>60</v>
      </c>
      <c r="C16" s="257">
        <f>'Output Up'!E12</f>
        <v>44.522446884288094</v>
      </c>
      <c r="D16" s="315"/>
      <c r="E16" s="620">
        <f>'Output Up'!F12</f>
        <v>44.522446884288094</v>
      </c>
      <c r="F16" s="315"/>
      <c r="G16" s="621">
        <f>'Output Up'!G12</f>
        <v>44.522446884288094</v>
      </c>
      <c r="H16" s="315"/>
      <c r="I16" s="211">
        <f>'Output Up'!H12</f>
        <v>0</v>
      </c>
      <c r="J16" s="211">
        <f>'Output Up'!I12</f>
        <v>0</v>
      </c>
      <c r="K16" s="336" t="s">
        <v>532</v>
      </c>
      <c r="L16" s="285">
        <f>'Output Up'!J12</f>
        <v>44.522446884288094</v>
      </c>
      <c r="M16" s="210">
        <f>'Output Up'!K12</f>
        <v>0</v>
      </c>
      <c r="N16" s="210">
        <f>'Output Up'!L12</f>
        <v>0</v>
      </c>
      <c r="O16" s="236" t="s">
        <v>584</v>
      </c>
    </row>
    <row r="17" spans="1:15">
      <c r="A17" s="226" t="s">
        <v>752</v>
      </c>
      <c r="B17" s="201" t="s">
        <v>538</v>
      </c>
      <c r="C17" s="200">
        <f>'Output Up'!E13</f>
        <v>1.0525301204819277</v>
      </c>
      <c r="D17" s="317"/>
      <c r="E17" s="302"/>
      <c r="F17" s="317"/>
      <c r="G17" s="303"/>
      <c r="H17" s="317"/>
      <c r="I17" s="196"/>
      <c r="J17" s="196"/>
      <c r="K17" s="336"/>
      <c r="L17" s="196"/>
      <c r="M17" s="196"/>
      <c r="N17" s="196"/>
      <c r="O17" s="236" t="s">
        <v>583</v>
      </c>
    </row>
    <row r="18" spans="1:15">
      <c r="A18" s="226" t="s">
        <v>753</v>
      </c>
      <c r="B18" s="201" t="s">
        <v>538</v>
      </c>
      <c r="C18" s="257">
        <f>'Output Up'!E16</f>
        <v>0.01</v>
      </c>
      <c r="D18" s="315"/>
      <c r="E18" s="620">
        <f>'Output Up'!F16</f>
        <v>0.01</v>
      </c>
      <c r="F18" s="315"/>
      <c r="G18" s="624">
        <f>'Output Up'!G16</f>
        <v>0.01</v>
      </c>
      <c r="H18" s="315"/>
      <c r="I18" s="211">
        <f>'Output Up'!H16</f>
        <v>0</v>
      </c>
      <c r="J18" s="211">
        <f>'Output Up'!I16</f>
        <v>0</v>
      </c>
      <c r="K18" s="336"/>
      <c r="L18" s="196"/>
      <c r="M18" s="196"/>
      <c r="N18" s="196"/>
      <c r="O18" s="236" t="s">
        <v>582</v>
      </c>
    </row>
    <row r="19" spans="1:15">
      <c r="A19" s="202" t="s">
        <v>754</v>
      </c>
      <c r="B19" s="201" t="s">
        <v>52</v>
      </c>
      <c r="C19" s="200">
        <f>'Output Up'!E17</f>
        <v>1.5616564626430788E-3</v>
      </c>
      <c r="D19" s="315"/>
      <c r="E19" s="199">
        <f>'Output Up'!F17</f>
        <v>1.5616564626430788E-3</v>
      </c>
      <c r="F19" s="315"/>
      <c r="G19" s="198">
        <f>'Output Up'!G17</f>
        <v>1.5616564626430788E-3</v>
      </c>
      <c r="H19" s="315"/>
      <c r="I19" s="211">
        <f>'Output Up'!H17</f>
        <v>0</v>
      </c>
      <c r="J19" s="211">
        <f>'Output Up'!I17</f>
        <v>0</v>
      </c>
      <c r="K19" s="336" t="s">
        <v>532</v>
      </c>
      <c r="L19" s="292">
        <f>'Output Up'!J17</f>
        <v>1.5616564626430788E-3</v>
      </c>
      <c r="M19" s="210">
        <f>'Output Up'!K17</f>
        <v>0</v>
      </c>
      <c r="N19" s="210">
        <f>'Output Up'!L17</f>
        <v>0</v>
      </c>
      <c r="O19" s="191" t="s">
        <v>621</v>
      </c>
    </row>
    <row r="20" spans="1:15">
      <c r="A20" s="227" t="s">
        <v>358</v>
      </c>
      <c r="B20" s="218" t="s">
        <v>58</v>
      </c>
      <c r="C20" s="722">
        <f>'Output Up'!E14</f>
        <v>68</v>
      </c>
      <c r="D20" s="723"/>
      <c r="E20" s="724">
        <f>'Output Up'!F14</f>
        <v>68</v>
      </c>
      <c r="F20" s="723"/>
      <c r="G20" s="725">
        <f>'Output Up'!G14</f>
        <v>68</v>
      </c>
      <c r="H20" s="315"/>
      <c r="I20" s="211">
        <f>'Output Up'!H14-I19</f>
        <v>0</v>
      </c>
      <c r="J20" s="211">
        <f>'Output Up'!I14-J19</f>
        <v>0</v>
      </c>
      <c r="K20" s="336"/>
      <c r="L20" s="196"/>
      <c r="M20" s="196"/>
      <c r="N20" s="196"/>
      <c r="O20" s="191" t="s">
        <v>622</v>
      </c>
    </row>
    <row r="21" spans="1:15">
      <c r="A21" s="226"/>
      <c r="B21" s="201"/>
      <c r="C21" s="255"/>
      <c r="D21" s="315"/>
      <c r="E21" s="197"/>
      <c r="F21" s="315"/>
      <c r="G21" s="197"/>
      <c r="H21" s="315"/>
      <c r="I21" s="196"/>
      <c r="J21" s="196"/>
      <c r="K21" s="336"/>
      <c r="L21" s="196"/>
      <c r="M21" s="196"/>
      <c r="N21" s="196"/>
      <c r="O21" s="254"/>
    </row>
    <row r="22" spans="1:15">
      <c r="A22" s="213" t="s">
        <v>537</v>
      </c>
      <c r="B22" s="201"/>
      <c r="C22" s="253"/>
      <c r="D22" s="253"/>
      <c r="E22" s="197"/>
      <c r="F22" s="253"/>
      <c r="G22" s="197"/>
      <c r="H22" s="253"/>
      <c r="I22" s="196"/>
      <c r="J22" s="196"/>
      <c r="K22" s="336"/>
      <c r="L22" s="211"/>
      <c r="M22" s="211"/>
      <c r="N22" s="211"/>
    </row>
    <row r="23" spans="1:15">
      <c r="A23" s="226" t="s">
        <v>536</v>
      </c>
      <c r="B23" s="218" t="s">
        <v>33</v>
      </c>
      <c r="C23" s="200">
        <f>'Output Up'!E22</f>
        <v>1804.518838048823</v>
      </c>
      <c r="D23" s="319"/>
      <c r="E23" s="249"/>
      <c r="F23" s="319"/>
      <c r="G23" s="248"/>
      <c r="H23" s="319"/>
      <c r="I23" s="196"/>
      <c r="J23" s="196"/>
      <c r="K23" s="336"/>
      <c r="L23" s="196"/>
      <c r="M23" s="196"/>
      <c r="N23" s="196"/>
      <c r="O23" s="191" t="s">
        <v>623</v>
      </c>
    </row>
    <row r="24" spans="1:15">
      <c r="A24" s="226" t="s">
        <v>755</v>
      </c>
      <c r="B24" s="218" t="s">
        <v>512</v>
      </c>
      <c r="C24" s="252">
        <f>'Output Up'!E24</f>
        <v>-68.119327043863819</v>
      </c>
      <c r="D24" s="320"/>
      <c r="E24" s="199">
        <f>'Output Up'!F24</f>
        <v>-68.119327043863819</v>
      </c>
      <c r="F24" s="320"/>
      <c r="G24" s="198">
        <f>'Output Up'!G24</f>
        <v>-68.119327043863819</v>
      </c>
      <c r="H24" s="320"/>
      <c r="I24" s="196"/>
      <c r="J24" s="196"/>
      <c r="K24" s="336"/>
      <c r="L24" s="211"/>
      <c r="M24" s="211"/>
      <c r="N24" s="211"/>
      <c r="O24" s="191" t="s">
        <v>624</v>
      </c>
    </row>
    <row r="25" spans="1:15">
      <c r="A25" s="202" t="s">
        <v>530</v>
      </c>
      <c r="B25" s="201" t="s">
        <v>124</v>
      </c>
      <c r="C25" s="634">
        <f>'Output Up'!E4</f>
        <v>2.0750000000000002</v>
      </c>
      <c r="D25" s="322"/>
      <c r="E25" s="249"/>
      <c r="F25" s="322"/>
      <c r="G25" s="248"/>
      <c r="H25" s="322"/>
      <c r="I25" s="211"/>
      <c r="J25" s="211"/>
      <c r="K25" s="338"/>
      <c r="L25" s="196"/>
      <c r="M25" s="196"/>
      <c r="N25" s="635"/>
      <c r="O25" s="636" t="s">
        <v>684</v>
      </c>
    </row>
    <row r="26" spans="1:15">
      <c r="A26" s="239" t="s">
        <v>529</v>
      </c>
      <c r="B26" s="238" t="s">
        <v>47</v>
      </c>
      <c r="C26" s="250">
        <f>'Output Up'!E5</f>
        <v>0.14457831325301204</v>
      </c>
      <c r="D26" s="322"/>
      <c r="E26" s="249"/>
      <c r="F26" s="322"/>
      <c r="G26" s="248"/>
      <c r="H26" s="322"/>
      <c r="I26" s="211"/>
      <c r="J26" s="211"/>
      <c r="K26" s="338"/>
      <c r="L26" s="196"/>
      <c r="M26" s="196"/>
      <c r="N26" s="196"/>
      <c r="O26" s="191" t="s">
        <v>528</v>
      </c>
    </row>
    <row r="27" spans="1:15">
      <c r="A27" s="239" t="s">
        <v>527</v>
      </c>
      <c r="B27" s="238" t="s">
        <v>52</v>
      </c>
      <c r="C27" s="200">
        <f>'Output Up'!E25</f>
        <v>163.90936261065377</v>
      </c>
      <c r="D27" s="320"/>
      <c r="E27" s="631">
        <f>'Output Up'!F25</f>
        <v>163.90936261065377</v>
      </c>
      <c r="F27" s="321"/>
      <c r="G27" s="632">
        <f>'Output Up'!G25</f>
        <v>163.90936261065377</v>
      </c>
      <c r="H27" s="320"/>
      <c r="I27" s="211"/>
      <c r="J27" s="211"/>
      <c r="K27" s="338"/>
      <c r="L27" s="211"/>
      <c r="M27" s="211"/>
      <c r="N27" s="211"/>
      <c r="O27" s="191" t="s">
        <v>526</v>
      </c>
    </row>
    <row r="28" spans="1:15">
      <c r="A28" s="202" t="s">
        <v>701</v>
      </c>
      <c r="B28" s="201" t="s">
        <v>538</v>
      </c>
      <c r="C28" s="200">
        <f>'Output Up'!E19</f>
        <v>6.3502556384878225E-3</v>
      </c>
      <c r="D28" s="315"/>
      <c r="E28" s="199">
        <f>'Output Up'!F19</f>
        <v>6.3502556384878225E-3</v>
      </c>
      <c r="F28" s="315"/>
      <c r="G28" s="198">
        <f>'Output Up'!G19</f>
        <v>6.3502556384878225E-3</v>
      </c>
      <c r="H28" s="315"/>
      <c r="I28" s="211">
        <f>'Output Up'!H19</f>
        <v>0</v>
      </c>
      <c r="J28" s="211">
        <f>'Output Up'!I19</f>
        <v>0</v>
      </c>
      <c r="K28" s="336"/>
      <c r="L28" s="196"/>
      <c r="M28" s="196"/>
      <c r="N28" s="196"/>
    </row>
    <row r="29" spans="1:15">
      <c r="A29" s="202" t="s">
        <v>702</v>
      </c>
      <c r="B29" s="201" t="s">
        <v>52</v>
      </c>
      <c r="C29" s="200">
        <f>'Output Up'!E20</f>
        <v>4.3681203715299961E-4</v>
      </c>
      <c r="D29" s="315"/>
      <c r="E29" s="199">
        <f>'Output Up'!F20</f>
        <v>4.3681203715299961E-4</v>
      </c>
      <c r="F29" s="315"/>
      <c r="G29" s="198">
        <f>'Output Up'!G20</f>
        <v>4.3681203715299961E-4</v>
      </c>
      <c r="H29" s="315"/>
      <c r="I29" s="211">
        <f>'Output Up'!H20</f>
        <v>0</v>
      </c>
      <c r="J29" s="211">
        <f>'Output Up'!I20</f>
        <v>0</v>
      </c>
      <c r="K29" s="336" t="s">
        <v>532</v>
      </c>
      <c r="L29" s="292">
        <f>'Output Up'!J20</f>
        <v>4.3681203715299961E-4</v>
      </c>
      <c r="M29" s="210">
        <f>'Output Up'!K20</f>
        <v>0</v>
      </c>
      <c r="N29" s="210">
        <f>'Output Up'!L20</f>
        <v>0</v>
      </c>
    </row>
    <row r="30" spans="1:15">
      <c r="A30" s="226" t="s">
        <v>533</v>
      </c>
      <c r="B30" s="218" t="s">
        <v>52</v>
      </c>
      <c r="C30" s="200">
        <f>'Output Up'!E26</f>
        <v>0.13155553001709624</v>
      </c>
      <c r="D30" s="321"/>
      <c r="E30" s="199">
        <f>'Output Up'!F26</f>
        <v>0.44729606043361203</v>
      </c>
      <c r="F30" s="321"/>
      <c r="G30" s="198">
        <f>'Output Up'!G26</f>
        <v>0</v>
      </c>
      <c r="H30" s="321"/>
      <c r="I30" s="211">
        <f>'Output Up'!H26</f>
        <v>0.31574053041651579</v>
      </c>
      <c r="J30" s="211">
        <f>'Output Up'!I26</f>
        <v>-0.13155553001709624</v>
      </c>
      <c r="K30" s="336" t="s">
        <v>532</v>
      </c>
      <c r="L30" s="287">
        <f>'Output Up'!J26</f>
        <v>0.22364803021680602</v>
      </c>
      <c r="M30" s="210">
        <f>'Output Up'!K26</f>
        <v>1.6672813806619124E-2</v>
      </c>
      <c r="N30" s="210">
        <f>'Output Up'!L26</f>
        <v>9.9692082547702732E-2</v>
      </c>
      <c r="O30" s="191" t="s">
        <v>531</v>
      </c>
    </row>
    <row r="31" spans="1:15" s="244" customFormat="1" ht="13.5" customHeight="1">
      <c r="A31" s="239" t="s">
        <v>525</v>
      </c>
      <c r="B31" s="238" t="s">
        <v>52</v>
      </c>
      <c r="C31" s="757">
        <f>'Output Up'!E27</f>
        <v>0</v>
      </c>
      <c r="D31" s="758"/>
      <c r="E31" s="759">
        <f>'Output Up'!F27</f>
        <v>0</v>
      </c>
      <c r="F31" s="758"/>
      <c r="G31" s="760">
        <f>'Output Up'!G27</f>
        <v>0</v>
      </c>
      <c r="H31" s="323"/>
      <c r="I31" s="211">
        <f>'Output Up'!H27</f>
        <v>0</v>
      </c>
      <c r="J31" s="211">
        <f>'Output Up'!I27</f>
        <v>0</v>
      </c>
      <c r="K31" s="338" t="s">
        <v>518</v>
      </c>
      <c r="L31" s="285">
        <f>'Output Up'!J27</f>
        <v>0</v>
      </c>
      <c r="M31" s="211">
        <f>'Output Up'!K27</f>
        <v>0</v>
      </c>
      <c r="N31" s="211">
        <f>'Output Up'!L27</f>
        <v>0</v>
      </c>
      <c r="O31" s="245" t="s">
        <v>585</v>
      </c>
    </row>
    <row r="32" spans="1:15">
      <c r="A32" s="226" t="s">
        <v>524</v>
      </c>
      <c r="B32" s="218" t="s">
        <v>110</v>
      </c>
      <c r="C32" s="243">
        <f>Input!I86</f>
        <v>0</v>
      </c>
      <c r="D32" s="315"/>
      <c r="E32" s="242">
        <f>Input!J86</f>
        <v>25</v>
      </c>
      <c r="F32" s="315"/>
      <c r="G32" s="241">
        <f>Input!K86</f>
        <v>-25</v>
      </c>
      <c r="H32" s="315"/>
      <c r="I32" s="211"/>
      <c r="J32" s="211"/>
      <c r="K32" s="338"/>
      <c r="L32" s="196"/>
      <c r="M32" s="196"/>
      <c r="N32" s="196"/>
      <c r="O32" s="636" t="s">
        <v>523</v>
      </c>
    </row>
    <row r="33" spans="1:15">
      <c r="A33" s="239" t="s">
        <v>522</v>
      </c>
      <c r="B33" s="238" t="s">
        <v>52</v>
      </c>
      <c r="C33" s="726">
        <f>'Output Up'!E32</f>
        <v>2.8567146167051258</v>
      </c>
      <c r="D33" s="720"/>
      <c r="E33" s="618">
        <f>'Output Up'!F32</f>
        <v>3.5708932708814074</v>
      </c>
      <c r="F33" s="720"/>
      <c r="G33" s="619">
        <f>'Output Up'!G32</f>
        <v>2.1425359625288443</v>
      </c>
      <c r="H33" s="315"/>
      <c r="I33" s="210">
        <f>'Output Up'!H32</f>
        <v>0.71417865417628157</v>
      </c>
      <c r="J33" s="210">
        <f>'Output Up'!I32</f>
        <v>-0.71417865417628157</v>
      </c>
      <c r="K33" s="336" t="s">
        <v>518</v>
      </c>
      <c r="L33" s="287">
        <f>'Output Up'!J32</f>
        <v>2.8567146167051258</v>
      </c>
      <c r="M33" s="210">
        <f>'Output Up'!K32</f>
        <v>5.6672350009004974E-2</v>
      </c>
      <c r="N33" s="210">
        <f>'Output Up'!L32</f>
        <v>0.51005115008104474</v>
      </c>
      <c r="O33" s="236" t="s">
        <v>611</v>
      </c>
    </row>
    <row r="34" spans="1:15">
      <c r="A34" s="239" t="s">
        <v>521</v>
      </c>
      <c r="B34" s="238" t="s">
        <v>52</v>
      </c>
      <c r="C34" s="200">
        <f>'Output Up'!E34</f>
        <v>166.89763275737599</v>
      </c>
      <c r="D34" s="324"/>
      <c r="E34" s="199">
        <f>'Output Up'!F34</f>
        <v>167.9275519419688</v>
      </c>
      <c r="F34" s="324"/>
      <c r="G34" s="198">
        <f>'Output Up'!G34</f>
        <v>166.05189857318263</v>
      </c>
      <c r="H34" s="324"/>
      <c r="I34" s="196"/>
      <c r="J34" s="196"/>
      <c r="K34" s="336"/>
      <c r="L34" s="196"/>
      <c r="M34" s="196"/>
      <c r="N34" s="196"/>
      <c r="O34" s="191" t="s">
        <v>586</v>
      </c>
    </row>
    <row r="35" spans="1:15">
      <c r="A35" s="239"/>
      <c r="B35" s="238"/>
      <c r="C35" s="237"/>
      <c r="D35" s="315"/>
      <c r="E35" s="197"/>
      <c r="F35" s="315"/>
      <c r="G35" s="197"/>
      <c r="H35" s="315"/>
      <c r="I35" s="196"/>
      <c r="J35" s="196"/>
      <c r="K35" s="336"/>
      <c r="L35" s="196"/>
      <c r="M35" s="196"/>
      <c r="N35" s="196"/>
      <c r="O35" s="236"/>
    </row>
    <row r="36" spans="1:15">
      <c r="A36" s="213" t="s">
        <v>520</v>
      </c>
      <c r="B36" s="201"/>
      <c r="C36" s="212"/>
      <c r="D36" s="312"/>
      <c r="E36" s="197"/>
      <c r="F36" s="312"/>
      <c r="G36" s="197"/>
      <c r="H36" s="312"/>
      <c r="I36" s="196"/>
      <c r="J36" s="196"/>
      <c r="K36" s="336"/>
      <c r="L36" s="196"/>
      <c r="M36" s="196"/>
      <c r="N36" s="196"/>
      <c r="O36" s="206"/>
    </row>
    <row r="37" spans="1:15">
      <c r="A37" s="202" t="s">
        <v>757</v>
      </c>
      <c r="B37" s="201" t="s">
        <v>52</v>
      </c>
      <c r="C37" s="743">
        <f>'Output Up'!E37</f>
        <v>2.9</v>
      </c>
      <c r="D37" s="744"/>
      <c r="E37" s="745">
        <f>'Output Up'!F37</f>
        <v>4.75</v>
      </c>
      <c r="F37" s="744"/>
      <c r="G37" s="746">
        <f>'Output Up'!G37</f>
        <v>1</v>
      </c>
      <c r="H37" s="315"/>
      <c r="I37" s="196"/>
      <c r="J37" s="196"/>
      <c r="K37" s="336"/>
      <c r="L37" s="196"/>
      <c r="M37" s="211"/>
      <c r="N37" s="211"/>
      <c r="O37" s="191" t="s">
        <v>519</v>
      </c>
    </row>
    <row r="38" spans="1:15">
      <c r="A38" s="235" t="s">
        <v>756</v>
      </c>
      <c r="B38" s="234" t="s">
        <v>52</v>
      </c>
      <c r="C38" s="721">
        <f>'Output Up'!E38</f>
        <v>15.629091922214924</v>
      </c>
      <c r="D38" s="320"/>
      <c r="E38" s="247">
        <f>'Output Up'!F38</f>
        <v>11.47578214549829</v>
      </c>
      <c r="F38" s="320"/>
      <c r="G38" s="246">
        <f>'Output Up'!G38</f>
        <v>24.806472745929803</v>
      </c>
      <c r="H38" s="325"/>
      <c r="I38" s="211">
        <f>'Output Up'!H38</f>
        <v>0</v>
      </c>
      <c r="J38" s="211">
        <f>'Output Up'!I38</f>
        <v>0</v>
      </c>
      <c r="K38" s="336"/>
      <c r="L38" s="196"/>
      <c r="M38" s="211"/>
      <c r="N38" s="211"/>
      <c r="O38" s="206" t="s">
        <v>685</v>
      </c>
    </row>
    <row r="39" spans="1:15">
      <c r="A39" s="226" t="s">
        <v>748</v>
      </c>
      <c r="B39" s="731" t="s">
        <v>52</v>
      </c>
      <c r="C39" s="294">
        <v>0.5</v>
      </c>
      <c r="D39" s="625"/>
      <c r="E39" s="622">
        <v>0.5</v>
      </c>
      <c r="F39" s="625"/>
      <c r="G39" s="623">
        <v>0.5</v>
      </c>
      <c r="H39" s="316"/>
      <c r="I39" s="196"/>
      <c r="J39" s="196"/>
      <c r="K39" s="336"/>
      <c r="L39" s="196"/>
      <c r="M39" s="196"/>
      <c r="N39" s="196"/>
      <c r="O39" s="732" t="s">
        <v>689</v>
      </c>
    </row>
    <row r="40" spans="1:15">
      <c r="A40" s="202" t="s">
        <v>747</v>
      </c>
      <c r="B40" s="201" t="s">
        <v>52</v>
      </c>
      <c r="C40" s="733">
        <f>'Output Up'!E39</f>
        <v>5</v>
      </c>
      <c r="D40" s="315"/>
      <c r="E40" s="734">
        <f>'Output Up'!F39</f>
        <v>5</v>
      </c>
      <c r="F40" s="315"/>
      <c r="G40" s="735">
        <f>'Output Up'!G39</f>
        <v>7</v>
      </c>
      <c r="H40" s="315"/>
      <c r="I40" s="196"/>
      <c r="J40" s="196"/>
      <c r="K40" s="336"/>
      <c r="L40" s="196"/>
      <c r="M40" s="211"/>
      <c r="N40" s="211"/>
    </row>
    <row r="41" spans="1:15">
      <c r="A41" s="222" t="s">
        <v>758</v>
      </c>
      <c r="B41" s="201" t="s">
        <v>67</v>
      </c>
      <c r="C41" s="727">
        <f>'Output Up'!E43</f>
        <v>-22.880578584453104</v>
      </c>
      <c r="D41" s="728"/>
      <c r="E41" s="729">
        <f>'Output Up'!F43</f>
        <v>-22.880578584453104</v>
      </c>
      <c r="F41" s="728"/>
      <c r="G41" s="730">
        <f>'Output Up'!G43</f>
        <v>-20.880578584453104</v>
      </c>
      <c r="H41" s="326"/>
      <c r="I41" s="211">
        <f>'Output Up'!H43</f>
        <v>0</v>
      </c>
      <c r="J41" s="211">
        <f>'Output Up'!I43</f>
        <v>2</v>
      </c>
      <c r="K41" s="336" t="s">
        <v>518</v>
      </c>
      <c r="L41" s="285">
        <f>'Output Up'!J43</f>
        <v>-21.880578584453104</v>
      </c>
      <c r="M41" s="210">
        <f>'Output Up'!K43</f>
        <v>0.1111111111111111</v>
      </c>
      <c r="N41" s="210">
        <f>'Output Up'!L43</f>
        <v>0</v>
      </c>
      <c r="O41" s="206" t="s">
        <v>686</v>
      </c>
    </row>
    <row r="42" spans="1:15">
      <c r="A42" s="202"/>
      <c r="B42" s="201"/>
      <c r="C42" s="197"/>
      <c r="D42" s="312"/>
      <c r="E42" s="197"/>
      <c r="F42" s="312"/>
      <c r="G42" s="197"/>
      <c r="H42" s="312"/>
      <c r="I42" s="196"/>
      <c r="J42" s="196"/>
      <c r="K42" s="336"/>
      <c r="L42" s="196"/>
      <c r="M42" s="196"/>
      <c r="N42" s="196"/>
    </row>
    <row r="43" spans="1:15">
      <c r="A43" s="226" t="s">
        <v>517</v>
      </c>
      <c r="B43" s="218" t="s">
        <v>516</v>
      </c>
      <c r="C43" s="232">
        <v>1.3806503000000001E-23</v>
      </c>
      <c r="D43" s="327"/>
      <c r="E43" s="231"/>
      <c r="F43" s="327"/>
      <c r="G43" s="197"/>
      <c r="H43" s="327"/>
      <c r="I43" s="196"/>
      <c r="J43" s="196"/>
      <c r="K43" s="336"/>
      <c r="L43" s="196"/>
      <c r="M43" s="196"/>
      <c r="N43" s="196"/>
      <c r="O43" s="191" t="s">
        <v>515</v>
      </c>
    </row>
    <row r="44" spans="1:15">
      <c r="A44" s="226" t="s">
        <v>759</v>
      </c>
      <c r="B44" s="218" t="s">
        <v>512</v>
      </c>
      <c r="C44" s="751">
        <f>'Output Up'!E35</f>
        <v>-71.109595659085826</v>
      </c>
      <c r="D44" s="328"/>
      <c r="E44" s="199">
        <f>'Output Up'!F35</f>
        <v>-72.13951484367864</v>
      </c>
      <c r="F44" s="328"/>
      <c r="G44" s="752">
        <f>'Output Up'!G35</f>
        <v>-70.263861474892451</v>
      </c>
      <c r="H44" s="328"/>
      <c r="I44" s="214"/>
      <c r="J44" s="214"/>
      <c r="K44" s="339"/>
      <c r="L44" s="287">
        <f>'Output Up'!J35</f>
        <v>-71.201688159285538</v>
      </c>
      <c r="M44" s="214"/>
      <c r="N44" s="225"/>
      <c r="O44" s="191" t="s">
        <v>588</v>
      </c>
    </row>
    <row r="45" spans="1:15" ht="13.5" customHeight="1">
      <c r="A45" s="227" t="s">
        <v>514</v>
      </c>
      <c r="B45" s="218" t="s">
        <v>251</v>
      </c>
      <c r="C45" s="230">
        <f>'Output Up'!E44</f>
        <v>106.81979018967111</v>
      </c>
      <c r="D45" s="328"/>
      <c r="E45" s="229">
        <f>'Output Up'!F44</f>
        <v>105.7898710050783</v>
      </c>
      <c r="F45" s="328"/>
      <c r="G45" s="228">
        <f>'Output Up'!G44</f>
        <v>109.66552437386447</v>
      </c>
      <c r="H45" s="328"/>
      <c r="I45" s="214"/>
      <c r="J45" s="214"/>
      <c r="K45" s="339"/>
      <c r="L45" s="287">
        <f>'Output Up'!J44</f>
        <v>107.72769768947138</v>
      </c>
      <c r="M45" s="214"/>
      <c r="N45" s="225"/>
      <c r="O45" s="191" t="s">
        <v>587</v>
      </c>
    </row>
    <row r="46" spans="1:15">
      <c r="A46" s="202"/>
      <c r="B46" s="218"/>
      <c r="C46" s="217"/>
      <c r="D46" s="380"/>
      <c r="E46" s="197"/>
      <c r="F46" s="330"/>
      <c r="G46" s="197"/>
      <c r="H46" s="330"/>
      <c r="I46" s="196"/>
      <c r="J46" s="196"/>
      <c r="K46" s="336"/>
      <c r="L46" s="216"/>
      <c r="M46" s="215"/>
      <c r="N46" s="214"/>
    </row>
    <row r="47" spans="1:15">
      <c r="A47" s="213" t="s">
        <v>511</v>
      </c>
      <c r="B47" s="201"/>
      <c r="C47" s="197"/>
      <c r="D47" s="330"/>
      <c r="E47" s="197"/>
      <c r="F47" s="330"/>
      <c r="G47" s="197"/>
      <c r="H47" s="330"/>
      <c r="I47" s="196"/>
      <c r="J47" s="196"/>
      <c r="K47" s="336"/>
      <c r="L47" s="196"/>
      <c r="M47" s="196"/>
      <c r="N47" s="196"/>
    </row>
    <row r="48" spans="1:15">
      <c r="A48" s="202" t="s">
        <v>760</v>
      </c>
      <c r="B48" s="201" t="s">
        <v>52</v>
      </c>
      <c r="C48" s="200">
        <f>'Output Up'!E66</f>
        <v>0.60368626255921543</v>
      </c>
      <c r="D48" s="312"/>
      <c r="E48" s="199">
        <f>'Output Up'!F66</f>
        <v>0.76104873001581419</v>
      </c>
      <c r="F48" s="312"/>
      <c r="G48" s="198">
        <f>'Output Up'!G66</f>
        <v>0.51182768591748762</v>
      </c>
      <c r="H48" s="312"/>
      <c r="I48" s="211">
        <f>'Output Up'!H66</f>
        <v>0.15736246745659876</v>
      </c>
      <c r="J48" s="211">
        <f>'Output Up'!I66</f>
        <v>-9.1858576641727807E-2</v>
      </c>
      <c r="K48" s="336"/>
      <c r="L48" s="287">
        <f>'Output Up'!J66</f>
        <v>0.625520892830839</v>
      </c>
      <c r="M48" s="210">
        <f>'Output Up'!K66</f>
        <v>2.647557585781446E-3</v>
      </c>
      <c r="N48" s="210">
        <f>'Output Up'!L66</f>
        <v>2.4762946164029104E-2</v>
      </c>
      <c r="O48" s="191" t="s">
        <v>499</v>
      </c>
    </row>
    <row r="49" spans="1:15">
      <c r="A49" s="202" t="s">
        <v>761</v>
      </c>
      <c r="B49" s="201" t="s">
        <v>52</v>
      </c>
      <c r="C49" s="736">
        <f>'Output Up'!E67</f>
        <v>2</v>
      </c>
      <c r="D49" s="321"/>
      <c r="E49" s="737">
        <f>'Output Up'!F67</f>
        <v>2</v>
      </c>
      <c r="F49" s="321"/>
      <c r="G49" s="738">
        <f>'Output Up'!G67</f>
        <v>2</v>
      </c>
      <c r="H49" s="321"/>
      <c r="I49" s="211">
        <f>'Output Up'!H67</f>
        <v>0</v>
      </c>
      <c r="J49" s="211">
        <f>'Output Up'!I67</f>
        <v>0</v>
      </c>
      <c r="K49" s="336" t="s">
        <v>501</v>
      </c>
      <c r="L49" s="287">
        <f>'Output Up'!J67</f>
        <v>2</v>
      </c>
      <c r="M49" s="210">
        <f>'Output Up'!K67</f>
        <v>0</v>
      </c>
      <c r="N49" s="210">
        <f>'Output Up'!L67</f>
        <v>0</v>
      </c>
      <c r="O49" s="206" t="s">
        <v>687</v>
      </c>
    </row>
    <row r="50" spans="1:15">
      <c r="A50" s="202" t="s">
        <v>510</v>
      </c>
      <c r="B50" s="201" t="s">
        <v>52</v>
      </c>
      <c r="C50" s="224">
        <f>'Output Up'!E68</f>
        <v>104.21610392711189</v>
      </c>
      <c r="D50" s="321"/>
      <c r="E50" s="205">
        <f>'Output Up'!F68</f>
        <v>103.02882227506248</v>
      </c>
      <c r="F50" s="321"/>
      <c r="G50" s="203">
        <f>'Output Up'!G68</f>
        <v>107.15369668794699</v>
      </c>
      <c r="H50" s="321"/>
      <c r="I50" s="196"/>
      <c r="J50" s="196"/>
      <c r="K50" s="336"/>
      <c r="L50" s="287">
        <f>'Output Up'!J68</f>
        <v>105.09125948150474</v>
      </c>
      <c r="M50" s="196"/>
      <c r="N50" s="196"/>
      <c r="O50" s="191" t="s">
        <v>500</v>
      </c>
    </row>
    <row r="51" spans="1:15">
      <c r="A51" s="202" t="s">
        <v>509</v>
      </c>
      <c r="B51" s="201" t="s">
        <v>749</v>
      </c>
      <c r="C51" s="209">
        <f>'Output Up'!E69*0.001</f>
        <v>1500</v>
      </c>
      <c r="D51" s="329"/>
      <c r="E51" s="208"/>
      <c r="F51" s="329"/>
      <c r="G51" s="207"/>
      <c r="H51" s="329"/>
      <c r="I51" s="196"/>
      <c r="J51" s="196"/>
      <c r="K51" s="336" t="s">
        <v>501</v>
      </c>
      <c r="L51" s="196"/>
      <c r="M51" s="196"/>
      <c r="N51" s="196"/>
      <c r="O51" s="206" t="s">
        <v>684</v>
      </c>
    </row>
    <row r="52" spans="1:15">
      <c r="A52" s="202" t="s">
        <v>509</v>
      </c>
      <c r="B52" s="201" t="s">
        <v>251</v>
      </c>
      <c r="C52" s="224">
        <f>'Output Up'!E70</f>
        <v>61.760912590556813</v>
      </c>
      <c r="D52" s="320"/>
      <c r="E52" s="208"/>
      <c r="F52" s="320"/>
      <c r="G52" s="207"/>
      <c r="H52" s="320"/>
      <c r="I52" s="196"/>
      <c r="J52" s="196"/>
      <c r="K52" s="336"/>
      <c r="L52" s="196"/>
      <c r="M52" s="196"/>
      <c r="N52" s="196"/>
      <c r="O52" s="191" t="s">
        <v>508</v>
      </c>
    </row>
    <row r="53" spans="1:15">
      <c r="A53" s="202" t="s">
        <v>762</v>
      </c>
      <c r="B53" s="201" t="s">
        <v>52</v>
      </c>
      <c r="C53" s="200">
        <f>'Output Up'!E71</f>
        <v>42.455191336555075</v>
      </c>
      <c r="D53" s="331"/>
      <c r="E53" s="199">
        <f>'Output Up'!F71</f>
        <v>41.267909684505668</v>
      </c>
      <c r="F53" s="331"/>
      <c r="G53" s="198">
        <f>'Output Up'!G71</f>
        <v>45.392784097390177</v>
      </c>
      <c r="H53" s="331"/>
      <c r="I53" s="196"/>
      <c r="J53" s="196"/>
      <c r="K53" s="336"/>
      <c r="L53" s="287">
        <f>'Output Up'!J71</f>
        <v>43.330346890947922</v>
      </c>
      <c r="M53" s="196"/>
      <c r="N53" s="196"/>
      <c r="O53" s="191" t="s">
        <v>507</v>
      </c>
    </row>
    <row r="54" spans="1:15">
      <c r="A54" s="223" t="s">
        <v>506</v>
      </c>
      <c r="B54" s="201" t="s">
        <v>52</v>
      </c>
      <c r="C54" s="251">
        <f>'Output Up'!E72</f>
        <v>9.5878583468476073</v>
      </c>
      <c r="D54" s="321"/>
      <c r="E54" s="739">
        <f>'Output Up'!F72</f>
        <v>9.5878583468476073</v>
      </c>
      <c r="F54" s="321"/>
      <c r="G54" s="740">
        <f>'Output Up'!G72</f>
        <v>9.5878583468476073</v>
      </c>
      <c r="H54" s="312"/>
      <c r="I54" s="196"/>
      <c r="J54" s="196"/>
      <c r="K54" s="336"/>
      <c r="L54" s="633">
        <f>'Output Up'!J72</f>
        <v>9.5878583468476073</v>
      </c>
      <c r="M54" s="196"/>
      <c r="N54" s="196"/>
      <c r="O54" s="206" t="s">
        <v>505</v>
      </c>
    </row>
    <row r="55" spans="1:15">
      <c r="A55" s="222" t="s">
        <v>763</v>
      </c>
      <c r="B55" s="201" t="s">
        <v>52</v>
      </c>
      <c r="C55" s="221">
        <f>'Output Up'!E74</f>
        <v>32.867332989707464</v>
      </c>
      <c r="D55" s="320"/>
      <c r="E55" s="220">
        <f>'Output Up'!F74</f>
        <v>31.68005133765806</v>
      </c>
      <c r="F55" s="320"/>
      <c r="G55" s="219">
        <f>'Output Up'!G74</f>
        <v>35.804925750542566</v>
      </c>
      <c r="H55" s="320"/>
      <c r="I55" s="196"/>
      <c r="J55" s="196"/>
      <c r="K55" s="336"/>
      <c r="L55" s="287">
        <f>'Output Up'!J74</f>
        <v>33.742488544100311</v>
      </c>
      <c r="M55" s="196"/>
      <c r="N55" s="211"/>
      <c r="O55" s="191" t="s">
        <v>502</v>
      </c>
    </row>
    <row r="56" spans="1:15">
      <c r="A56" s="202" t="s">
        <v>764</v>
      </c>
      <c r="B56" s="218" t="s">
        <v>52</v>
      </c>
      <c r="C56" s="741">
        <f>'Output Up'!E75</f>
        <v>32.444823528538649</v>
      </c>
      <c r="D56" s="332"/>
      <c r="E56" s="197"/>
      <c r="F56" s="332"/>
      <c r="G56" s="197"/>
      <c r="H56" s="332"/>
      <c r="I56" s="196"/>
      <c r="J56" s="196"/>
      <c r="K56" s="336"/>
      <c r="L56" s="196"/>
      <c r="M56" s="215" t="s">
        <v>504</v>
      </c>
      <c r="N56" s="210">
        <f>'Output Up'!L75</f>
        <v>0.18710383251251667</v>
      </c>
      <c r="O56" s="191" t="s">
        <v>502</v>
      </c>
    </row>
    <row r="57" spans="1:15">
      <c r="A57" s="363" t="s">
        <v>765</v>
      </c>
      <c r="B57" s="364" t="s">
        <v>52</v>
      </c>
      <c r="C57" s="742">
        <f>'Output Up'!E76</f>
        <v>32.070774028429156</v>
      </c>
      <c r="D57" s="365"/>
      <c r="E57" s="366"/>
      <c r="F57" s="365"/>
      <c r="G57" s="366"/>
      <c r="H57" s="365"/>
      <c r="I57" s="367"/>
      <c r="J57" s="367"/>
      <c r="K57" s="368"/>
      <c r="L57" s="369"/>
      <c r="M57" s="370" t="s">
        <v>503</v>
      </c>
      <c r="N57" s="210">
        <f>'Output Up'!L76</f>
        <v>0.6345061787927766</v>
      </c>
      <c r="O57" s="191" t="s">
        <v>502</v>
      </c>
    </row>
    <row r="58" spans="1:15">
      <c r="A58" s="374"/>
      <c r="B58" s="375"/>
      <c r="C58" s="376"/>
      <c r="D58" s="377"/>
      <c r="E58" s="376"/>
      <c r="F58" s="377"/>
      <c r="G58" s="376"/>
      <c r="H58" s="377"/>
      <c r="I58" s="378"/>
      <c r="J58" s="378"/>
      <c r="K58" s="379"/>
      <c r="L58" s="378"/>
      <c r="M58" s="378"/>
    </row>
    <row r="59" spans="1:15">
      <c r="A59" s="371"/>
      <c r="B59" s="357"/>
      <c r="C59" s="358"/>
      <c r="E59" s="358"/>
      <c r="G59" s="358"/>
      <c r="I59" s="372"/>
      <c r="J59" s="372"/>
      <c r="L59" s="372"/>
      <c r="M59" s="372"/>
    </row>
    <row r="60" spans="1:15">
      <c r="A60" s="371"/>
      <c r="B60" s="357"/>
      <c r="C60" s="358"/>
      <c r="D60" s="373"/>
      <c r="E60" s="358"/>
      <c r="F60" s="373"/>
      <c r="G60" s="358"/>
      <c r="H60" s="373"/>
      <c r="I60" s="372"/>
      <c r="J60" s="372"/>
      <c r="L60" s="372"/>
      <c r="M60" s="372"/>
    </row>
    <row r="61" spans="1:15">
      <c r="A61" s="371"/>
      <c r="B61" s="357"/>
      <c r="C61" s="358"/>
      <c r="E61" s="358"/>
      <c r="G61" s="358"/>
      <c r="I61" s="372"/>
      <c r="J61" s="372"/>
      <c r="L61" s="372"/>
      <c r="M61" s="372"/>
    </row>
    <row r="62" spans="1:15">
      <c r="A62" s="371"/>
      <c r="B62" s="357"/>
      <c r="C62" s="358"/>
      <c r="E62" s="358"/>
      <c r="G62" s="358"/>
      <c r="I62" s="372"/>
      <c r="J62" s="372"/>
      <c r="L62" s="372"/>
      <c r="M62" s="372"/>
    </row>
    <row r="63" spans="1:15">
      <c r="A63" s="371"/>
      <c r="B63" s="357"/>
      <c r="C63" s="358"/>
      <c r="E63" s="358"/>
      <c r="G63" s="358"/>
      <c r="I63" s="372"/>
      <c r="J63" s="372"/>
      <c r="L63" s="372"/>
      <c r="M63" s="372"/>
    </row>
    <row r="64" spans="1:15">
      <c r="A64" s="371"/>
      <c r="B64" s="357"/>
      <c r="C64" s="358"/>
      <c r="E64" s="358"/>
      <c r="G64" s="358"/>
      <c r="I64" s="372"/>
      <c r="J64" s="372"/>
      <c r="L64" s="372"/>
      <c r="M64" s="372"/>
    </row>
    <row r="65" spans="1:13">
      <c r="A65" s="371"/>
      <c r="B65" s="357"/>
      <c r="C65" s="358"/>
      <c r="E65" s="358"/>
      <c r="G65" s="358"/>
      <c r="I65" s="372"/>
      <c r="J65" s="372"/>
      <c r="L65" s="372"/>
      <c r="M65" s="372"/>
    </row>
  </sheetData>
  <mergeCells count="3">
    <mergeCell ref="B8:C8"/>
    <mergeCell ref="B9:C9"/>
    <mergeCell ref="B7:C7"/>
  </mergeCells>
  <pageMargins left="0.25" right="0.25" top="0.75" bottom="0.75" header="0.3" footer="0.3"/>
  <pageSetup paperSize="9" orientation="landscape" r:id="rId1"/>
  <headerFooter>
    <oddFooter>&amp;C&amp;1#&amp;"Calibri"&amp;10&amp;K000000Company General Use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CA4346A-2C66-4E7F-9BFD-58EE6A37FF05}">
          <x14:formula1>
            <xm:f>"Uniform, Triangular, Gaussian"</xm:f>
          </x14:formula1>
          <xm:sqref>JG65586:JG65589 TC65586:TC65589 ACY65586:ACY65589 AMU65586:AMU65589 AWQ65586:AWQ65589 BGM65586:BGM65589 BQI65586:BQI65589 CAE65586:CAE65589 CKA65586:CKA65589 CTW65586:CTW65589 DDS65586:DDS65589 DNO65586:DNO65589 DXK65586:DXK65589 EHG65586:EHG65589 ERC65586:ERC65589 FAY65586:FAY65589 FKU65586:FKU65589 FUQ65586:FUQ65589 GEM65586:GEM65589 GOI65586:GOI65589 GYE65586:GYE65589 HIA65586:HIA65589 HRW65586:HRW65589 IBS65586:IBS65589 ILO65586:ILO65589 IVK65586:IVK65589 JFG65586:JFG65589 JPC65586:JPC65589 JYY65586:JYY65589 KIU65586:KIU65589 KSQ65586:KSQ65589 LCM65586:LCM65589 LMI65586:LMI65589 LWE65586:LWE65589 MGA65586:MGA65589 MPW65586:MPW65589 MZS65586:MZS65589 NJO65586:NJO65589 NTK65586:NTK65589 ODG65586:ODG65589 ONC65586:ONC65589 OWY65586:OWY65589 PGU65586:PGU65589 PQQ65586:PQQ65589 QAM65586:QAM65589 QKI65586:QKI65589 QUE65586:QUE65589 REA65586:REA65589 RNW65586:RNW65589 RXS65586:RXS65589 SHO65586:SHO65589 SRK65586:SRK65589 TBG65586:TBG65589 TLC65586:TLC65589 TUY65586:TUY65589 UEU65586:UEU65589 UOQ65586:UOQ65589 UYM65586:UYM65589 VII65586:VII65589 VSE65586:VSE65589 WCA65586:WCA65589 WLW65586:WLW65589 WVS65586:WVS65589 JG131122:JG131125 TC131122:TC131125 ACY131122:ACY131125 AMU131122:AMU131125 AWQ131122:AWQ131125 BGM131122:BGM131125 BQI131122:BQI131125 CAE131122:CAE131125 CKA131122:CKA131125 CTW131122:CTW131125 DDS131122:DDS131125 DNO131122:DNO131125 DXK131122:DXK131125 EHG131122:EHG131125 ERC131122:ERC131125 FAY131122:FAY131125 FKU131122:FKU131125 FUQ131122:FUQ131125 GEM131122:GEM131125 GOI131122:GOI131125 GYE131122:GYE131125 HIA131122:HIA131125 HRW131122:HRW131125 IBS131122:IBS131125 ILO131122:ILO131125 IVK131122:IVK131125 JFG131122:JFG131125 JPC131122:JPC131125 JYY131122:JYY131125 KIU131122:KIU131125 KSQ131122:KSQ131125 LCM131122:LCM131125 LMI131122:LMI131125 LWE131122:LWE131125 MGA131122:MGA131125 MPW131122:MPW131125 MZS131122:MZS131125 NJO131122:NJO131125 NTK131122:NTK131125 ODG131122:ODG131125 ONC131122:ONC131125 OWY131122:OWY131125 PGU131122:PGU131125 PQQ131122:PQQ131125 QAM131122:QAM131125 QKI131122:QKI131125 QUE131122:QUE131125 REA131122:REA131125 RNW131122:RNW131125 RXS131122:RXS131125 SHO131122:SHO131125 SRK131122:SRK131125 TBG131122:TBG131125 TLC131122:TLC131125 TUY131122:TUY131125 UEU131122:UEU131125 UOQ131122:UOQ131125 UYM131122:UYM131125 VII131122:VII131125 VSE131122:VSE131125 WCA131122:WCA131125 WLW131122:WLW131125 WVS131122:WVS131125 JG196658:JG196661 TC196658:TC196661 ACY196658:ACY196661 AMU196658:AMU196661 AWQ196658:AWQ196661 BGM196658:BGM196661 BQI196658:BQI196661 CAE196658:CAE196661 CKA196658:CKA196661 CTW196658:CTW196661 DDS196658:DDS196661 DNO196658:DNO196661 DXK196658:DXK196661 EHG196658:EHG196661 ERC196658:ERC196661 FAY196658:FAY196661 FKU196658:FKU196661 FUQ196658:FUQ196661 GEM196658:GEM196661 GOI196658:GOI196661 GYE196658:GYE196661 HIA196658:HIA196661 HRW196658:HRW196661 IBS196658:IBS196661 ILO196658:ILO196661 IVK196658:IVK196661 JFG196658:JFG196661 JPC196658:JPC196661 JYY196658:JYY196661 KIU196658:KIU196661 KSQ196658:KSQ196661 LCM196658:LCM196661 LMI196658:LMI196661 LWE196658:LWE196661 MGA196658:MGA196661 MPW196658:MPW196661 MZS196658:MZS196661 NJO196658:NJO196661 NTK196658:NTK196661 ODG196658:ODG196661 ONC196658:ONC196661 OWY196658:OWY196661 PGU196658:PGU196661 PQQ196658:PQQ196661 QAM196658:QAM196661 QKI196658:QKI196661 QUE196658:QUE196661 REA196658:REA196661 RNW196658:RNW196661 RXS196658:RXS196661 SHO196658:SHO196661 SRK196658:SRK196661 TBG196658:TBG196661 TLC196658:TLC196661 TUY196658:TUY196661 UEU196658:UEU196661 UOQ196658:UOQ196661 UYM196658:UYM196661 VII196658:VII196661 VSE196658:VSE196661 WCA196658:WCA196661 WLW196658:WLW196661 WVS196658:WVS196661 JG262194:JG262197 TC262194:TC262197 ACY262194:ACY262197 AMU262194:AMU262197 AWQ262194:AWQ262197 BGM262194:BGM262197 BQI262194:BQI262197 CAE262194:CAE262197 CKA262194:CKA262197 CTW262194:CTW262197 DDS262194:DDS262197 DNO262194:DNO262197 DXK262194:DXK262197 EHG262194:EHG262197 ERC262194:ERC262197 FAY262194:FAY262197 FKU262194:FKU262197 FUQ262194:FUQ262197 GEM262194:GEM262197 GOI262194:GOI262197 GYE262194:GYE262197 HIA262194:HIA262197 HRW262194:HRW262197 IBS262194:IBS262197 ILO262194:ILO262197 IVK262194:IVK262197 JFG262194:JFG262197 JPC262194:JPC262197 JYY262194:JYY262197 KIU262194:KIU262197 KSQ262194:KSQ262197 LCM262194:LCM262197 LMI262194:LMI262197 LWE262194:LWE262197 MGA262194:MGA262197 MPW262194:MPW262197 MZS262194:MZS262197 NJO262194:NJO262197 NTK262194:NTK262197 ODG262194:ODG262197 ONC262194:ONC262197 OWY262194:OWY262197 PGU262194:PGU262197 PQQ262194:PQQ262197 QAM262194:QAM262197 QKI262194:QKI262197 QUE262194:QUE262197 REA262194:REA262197 RNW262194:RNW262197 RXS262194:RXS262197 SHO262194:SHO262197 SRK262194:SRK262197 TBG262194:TBG262197 TLC262194:TLC262197 TUY262194:TUY262197 UEU262194:UEU262197 UOQ262194:UOQ262197 UYM262194:UYM262197 VII262194:VII262197 VSE262194:VSE262197 WCA262194:WCA262197 WLW262194:WLW262197 WVS262194:WVS262197 JG327730:JG327733 TC327730:TC327733 ACY327730:ACY327733 AMU327730:AMU327733 AWQ327730:AWQ327733 BGM327730:BGM327733 BQI327730:BQI327733 CAE327730:CAE327733 CKA327730:CKA327733 CTW327730:CTW327733 DDS327730:DDS327733 DNO327730:DNO327733 DXK327730:DXK327733 EHG327730:EHG327733 ERC327730:ERC327733 FAY327730:FAY327733 FKU327730:FKU327733 FUQ327730:FUQ327733 GEM327730:GEM327733 GOI327730:GOI327733 GYE327730:GYE327733 HIA327730:HIA327733 HRW327730:HRW327733 IBS327730:IBS327733 ILO327730:ILO327733 IVK327730:IVK327733 JFG327730:JFG327733 JPC327730:JPC327733 JYY327730:JYY327733 KIU327730:KIU327733 KSQ327730:KSQ327733 LCM327730:LCM327733 LMI327730:LMI327733 LWE327730:LWE327733 MGA327730:MGA327733 MPW327730:MPW327733 MZS327730:MZS327733 NJO327730:NJO327733 NTK327730:NTK327733 ODG327730:ODG327733 ONC327730:ONC327733 OWY327730:OWY327733 PGU327730:PGU327733 PQQ327730:PQQ327733 QAM327730:QAM327733 QKI327730:QKI327733 QUE327730:QUE327733 REA327730:REA327733 RNW327730:RNW327733 RXS327730:RXS327733 SHO327730:SHO327733 SRK327730:SRK327733 TBG327730:TBG327733 TLC327730:TLC327733 TUY327730:TUY327733 UEU327730:UEU327733 UOQ327730:UOQ327733 UYM327730:UYM327733 VII327730:VII327733 VSE327730:VSE327733 WCA327730:WCA327733 WLW327730:WLW327733 WVS327730:WVS327733 JG393266:JG393269 TC393266:TC393269 ACY393266:ACY393269 AMU393266:AMU393269 AWQ393266:AWQ393269 BGM393266:BGM393269 BQI393266:BQI393269 CAE393266:CAE393269 CKA393266:CKA393269 CTW393266:CTW393269 DDS393266:DDS393269 DNO393266:DNO393269 DXK393266:DXK393269 EHG393266:EHG393269 ERC393266:ERC393269 FAY393266:FAY393269 FKU393266:FKU393269 FUQ393266:FUQ393269 GEM393266:GEM393269 GOI393266:GOI393269 GYE393266:GYE393269 HIA393266:HIA393269 HRW393266:HRW393269 IBS393266:IBS393269 ILO393266:ILO393269 IVK393266:IVK393269 JFG393266:JFG393269 JPC393266:JPC393269 JYY393266:JYY393269 KIU393266:KIU393269 KSQ393266:KSQ393269 LCM393266:LCM393269 LMI393266:LMI393269 LWE393266:LWE393269 MGA393266:MGA393269 MPW393266:MPW393269 MZS393266:MZS393269 NJO393266:NJO393269 NTK393266:NTK393269 ODG393266:ODG393269 ONC393266:ONC393269 OWY393266:OWY393269 PGU393266:PGU393269 PQQ393266:PQQ393269 QAM393266:QAM393269 QKI393266:QKI393269 QUE393266:QUE393269 REA393266:REA393269 RNW393266:RNW393269 RXS393266:RXS393269 SHO393266:SHO393269 SRK393266:SRK393269 TBG393266:TBG393269 TLC393266:TLC393269 TUY393266:TUY393269 UEU393266:UEU393269 UOQ393266:UOQ393269 UYM393266:UYM393269 VII393266:VII393269 VSE393266:VSE393269 WCA393266:WCA393269 WLW393266:WLW393269 WVS393266:WVS393269 JG458802:JG458805 TC458802:TC458805 ACY458802:ACY458805 AMU458802:AMU458805 AWQ458802:AWQ458805 BGM458802:BGM458805 BQI458802:BQI458805 CAE458802:CAE458805 CKA458802:CKA458805 CTW458802:CTW458805 DDS458802:DDS458805 DNO458802:DNO458805 DXK458802:DXK458805 EHG458802:EHG458805 ERC458802:ERC458805 FAY458802:FAY458805 FKU458802:FKU458805 FUQ458802:FUQ458805 GEM458802:GEM458805 GOI458802:GOI458805 GYE458802:GYE458805 HIA458802:HIA458805 HRW458802:HRW458805 IBS458802:IBS458805 ILO458802:ILO458805 IVK458802:IVK458805 JFG458802:JFG458805 JPC458802:JPC458805 JYY458802:JYY458805 KIU458802:KIU458805 KSQ458802:KSQ458805 LCM458802:LCM458805 LMI458802:LMI458805 LWE458802:LWE458805 MGA458802:MGA458805 MPW458802:MPW458805 MZS458802:MZS458805 NJO458802:NJO458805 NTK458802:NTK458805 ODG458802:ODG458805 ONC458802:ONC458805 OWY458802:OWY458805 PGU458802:PGU458805 PQQ458802:PQQ458805 QAM458802:QAM458805 QKI458802:QKI458805 QUE458802:QUE458805 REA458802:REA458805 RNW458802:RNW458805 RXS458802:RXS458805 SHO458802:SHO458805 SRK458802:SRK458805 TBG458802:TBG458805 TLC458802:TLC458805 TUY458802:TUY458805 UEU458802:UEU458805 UOQ458802:UOQ458805 UYM458802:UYM458805 VII458802:VII458805 VSE458802:VSE458805 WCA458802:WCA458805 WLW458802:WLW458805 WVS458802:WVS458805 JG524338:JG524341 TC524338:TC524341 ACY524338:ACY524341 AMU524338:AMU524341 AWQ524338:AWQ524341 BGM524338:BGM524341 BQI524338:BQI524341 CAE524338:CAE524341 CKA524338:CKA524341 CTW524338:CTW524341 DDS524338:DDS524341 DNO524338:DNO524341 DXK524338:DXK524341 EHG524338:EHG524341 ERC524338:ERC524341 FAY524338:FAY524341 FKU524338:FKU524341 FUQ524338:FUQ524341 GEM524338:GEM524341 GOI524338:GOI524341 GYE524338:GYE524341 HIA524338:HIA524341 HRW524338:HRW524341 IBS524338:IBS524341 ILO524338:ILO524341 IVK524338:IVK524341 JFG524338:JFG524341 JPC524338:JPC524341 JYY524338:JYY524341 KIU524338:KIU524341 KSQ524338:KSQ524341 LCM524338:LCM524341 LMI524338:LMI524341 LWE524338:LWE524341 MGA524338:MGA524341 MPW524338:MPW524341 MZS524338:MZS524341 NJO524338:NJO524341 NTK524338:NTK524341 ODG524338:ODG524341 ONC524338:ONC524341 OWY524338:OWY524341 PGU524338:PGU524341 PQQ524338:PQQ524341 QAM524338:QAM524341 QKI524338:QKI524341 QUE524338:QUE524341 REA524338:REA524341 RNW524338:RNW524341 RXS524338:RXS524341 SHO524338:SHO524341 SRK524338:SRK524341 TBG524338:TBG524341 TLC524338:TLC524341 TUY524338:TUY524341 UEU524338:UEU524341 UOQ524338:UOQ524341 UYM524338:UYM524341 VII524338:VII524341 VSE524338:VSE524341 WCA524338:WCA524341 WLW524338:WLW524341 WVS524338:WVS524341 JG589874:JG589877 TC589874:TC589877 ACY589874:ACY589877 AMU589874:AMU589877 AWQ589874:AWQ589877 BGM589874:BGM589877 BQI589874:BQI589877 CAE589874:CAE589877 CKA589874:CKA589877 CTW589874:CTW589877 DDS589874:DDS589877 DNO589874:DNO589877 DXK589874:DXK589877 EHG589874:EHG589877 ERC589874:ERC589877 FAY589874:FAY589877 FKU589874:FKU589877 FUQ589874:FUQ589877 GEM589874:GEM589877 GOI589874:GOI589877 GYE589874:GYE589877 HIA589874:HIA589877 HRW589874:HRW589877 IBS589874:IBS589877 ILO589874:ILO589877 IVK589874:IVK589877 JFG589874:JFG589877 JPC589874:JPC589877 JYY589874:JYY589877 KIU589874:KIU589877 KSQ589874:KSQ589877 LCM589874:LCM589877 LMI589874:LMI589877 LWE589874:LWE589877 MGA589874:MGA589877 MPW589874:MPW589877 MZS589874:MZS589877 NJO589874:NJO589877 NTK589874:NTK589877 ODG589874:ODG589877 ONC589874:ONC589877 OWY589874:OWY589877 PGU589874:PGU589877 PQQ589874:PQQ589877 QAM589874:QAM589877 QKI589874:QKI589877 QUE589874:QUE589877 REA589874:REA589877 RNW589874:RNW589877 RXS589874:RXS589877 SHO589874:SHO589877 SRK589874:SRK589877 TBG589874:TBG589877 TLC589874:TLC589877 TUY589874:TUY589877 UEU589874:UEU589877 UOQ589874:UOQ589877 UYM589874:UYM589877 VII589874:VII589877 VSE589874:VSE589877 WCA589874:WCA589877 WLW589874:WLW589877 WVS589874:WVS589877 JG655410:JG655413 TC655410:TC655413 ACY655410:ACY655413 AMU655410:AMU655413 AWQ655410:AWQ655413 BGM655410:BGM655413 BQI655410:BQI655413 CAE655410:CAE655413 CKA655410:CKA655413 CTW655410:CTW655413 DDS655410:DDS655413 DNO655410:DNO655413 DXK655410:DXK655413 EHG655410:EHG655413 ERC655410:ERC655413 FAY655410:FAY655413 FKU655410:FKU655413 FUQ655410:FUQ655413 GEM655410:GEM655413 GOI655410:GOI655413 GYE655410:GYE655413 HIA655410:HIA655413 HRW655410:HRW655413 IBS655410:IBS655413 ILO655410:ILO655413 IVK655410:IVK655413 JFG655410:JFG655413 JPC655410:JPC655413 JYY655410:JYY655413 KIU655410:KIU655413 KSQ655410:KSQ655413 LCM655410:LCM655413 LMI655410:LMI655413 LWE655410:LWE655413 MGA655410:MGA655413 MPW655410:MPW655413 MZS655410:MZS655413 NJO655410:NJO655413 NTK655410:NTK655413 ODG655410:ODG655413 ONC655410:ONC655413 OWY655410:OWY655413 PGU655410:PGU655413 PQQ655410:PQQ655413 QAM655410:QAM655413 QKI655410:QKI655413 QUE655410:QUE655413 REA655410:REA655413 RNW655410:RNW655413 RXS655410:RXS655413 SHO655410:SHO655413 SRK655410:SRK655413 TBG655410:TBG655413 TLC655410:TLC655413 TUY655410:TUY655413 UEU655410:UEU655413 UOQ655410:UOQ655413 UYM655410:UYM655413 VII655410:VII655413 VSE655410:VSE655413 WCA655410:WCA655413 WLW655410:WLW655413 WVS655410:WVS655413 JG720946:JG720949 TC720946:TC720949 ACY720946:ACY720949 AMU720946:AMU720949 AWQ720946:AWQ720949 BGM720946:BGM720949 BQI720946:BQI720949 CAE720946:CAE720949 CKA720946:CKA720949 CTW720946:CTW720949 DDS720946:DDS720949 DNO720946:DNO720949 DXK720946:DXK720949 EHG720946:EHG720949 ERC720946:ERC720949 FAY720946:FAY720949 FKU720946:FKU720949 FUQ720946:FUQ720949 GEM720946:GEM720949 GOI720946:GOI720949 GYE720946:GYE720949 HIA720946:HIA720949 HRW720946:HRW720949 IBS720946:IBS720949 ILO720946:ILO720949 IVK720946:IVK720949 JFG720946:JFG720949 JPC720946:JPC720949 JYY720946:JYY720949 KIU720946:KIU720949 KSQ720946:KSQ720949 LCM720946:LCM720949 LMI720946:LMI720949 LWE720946:LWE720949 MGA720946:MGA720949 MPW720946:MPW720949 MZS720946:MZS720949 NJO720946:NJO720949 NTK720946:NTK720949 ODG720946:ODG720949 ONC720946:ONC720949 OWY720946:OWY720949 PGU720946:PGU720949 PQQ720946:PQQ720949 QAM720946:QAM720949 QKI720946:QKI720949 QUE720946:QUE720949 REA720946:REA720949 RNW720946:RNW720949 RXS720946:RXS720949 SHO720946:SHO720949 SRK720946:SRK720949 TBG720946:TBG720949 TLC720946:TLC720949 TUY720946:TUY720949 UEU720946:UEU720949 UOQ720946:UOQ720949 UYM720946:UYM720949 VII720946:VII720949 VSE720946:VSE720949 WCA720946:WCA720949 WLW720946:WLW720949 WVS720946:WVS720949 JG786482:JG786485 TC786482:TC786485 ACY786482:ACY786485 AMU786482:AMU786485 AWQ786482:AWQ786485 BGM786482:BGM786485 BQI786482:BQI786485 CAE786482:CAE786485 CKA786482:CKA786485 CTW786482:CTW786485 DDS786482:DDS786485 DNO786482:DNO786485 DXK786482:DXK786485 EHG786482:EHG786485 ERC786482:ERC786485 FAY786482:FAY786485 FKU786482:FKU786485 FUQ786482:FUQ786485 GEM786482:GEM786485 GOI786482:GOI786485 GYE786482:GYE786485 HIA786482:HIA786485 HRW786482:HRW786485 IBS786482:IBS786485 ILO786482:ILO786485 IVK786482:IVK786485 JFG786482:JFG786485 JPC786482:JPC786485 JYY786482:JYY786485 KIU786482:KIU786485 KSQ786482:KSQ786485 LCM786482:LCM786485 LMI786482:LMI786485 LWE786482:LWE786485 MGA786482:MGA786485 MPW786482:MPW786485 MZS786482:MZS786485 NJO786482:NJO786485 NTK786482:NTK786485 ODG786482:ODG786485 ONC786482:ONC786485 OWY786482:OWY786485 PGU786482:PGU786485 PQQ786482:PQQ786485 QAM786482:QAM786485 QKI786482:QKI786485 QUE786482:QUE786485 REA786482:REA786485 RNW786482:RNW786485 RXS786482:RXS786485 SHO786482:SHO786485 SRK786482:SRK786485 TBG786482:TBG786485 TLC786482:TLC786485 TUY786482:TUY786485 UEU786482:UEU786485 UOQ786482:UOQ786485 UYM786482:UYM786485 VII786482:VII786485 VSE786482:VSE786485 WCA786482:WCA786485 WLW786482:WLW786485 WVS786482:WVS786485 JG852018:JG852021 TC852018:TC852021 ACY852018:ACY852021 AMU852018:AMU852021 AWQ852018:AWQ852021 BGM852018:BGM852021 BQI852018:BQI852021 CAE852018:CAE852021 CKA852018:CKA852021 CTW852018:CTW852021 DDS852018:DDS852021 DNO852018:DNO852021 DXK852018:DXK852021 EHG852018:EHG852021 ERC852018:ERC852021 FAY852018:FAY852021 FKU852018:FKU852021 FUQ852018:FUQ852021 GEM852018:GEM852021 GOI852018:GOI852021 GYE852018:GYE852021 HIA852018:HIA852021 HRW852018:HRW852021 IBS852018:IBS852021 ILO852018:ILO852021 IVK852018:IVK852021 JFG852018:JFG852021 JPC852018:JPC852021 JYY852018:JYY852021 KIU852018:KIU852021 KSQ852018:KSQ852021 LCM852018:LCM852021 LMI852018:LMI852021 LWE852018:LWE852021 MGA852018:MGA852021 MPW852018:MPW852021 MZS852018:MZS852021 NJO852018:NJO852021 NTK852018:NTK852021 ODG852018:ODG852021 ONC852018:ONC852021 OWY852018:OWY852021 PGU852018:PGU852021 PQQ852018:PQQ852021 QAM852018:QAM852021 QKI852018:QKI852021 QUE852018:QUE852021 REA852018:REA852021 RNW852018:RNW852021 RXS852018:RXS852021 SHO852018:SHO852021 SRK852018:SRK852021 TBG852018:TBG852021 TLC852018:TLC852021 TUY852018:TUY852021 UEU852018:UEU852021 UOQ852018:UOQ852021 UYM852018:UYM852021 VII852018:VII852021 VSE852018:VSE852021 WCA852018:WCA852021 WLW852018:WLW852021 WVS852018:WVS852021 JG917554:JG917557 TC917554:TC917557 ACY917554:ACY917557 AMU917554:AMU917557 AWQ917554:AWQ917557 BGM917554:BGM917557 BQI917554:BQI917557 CAE917554:CAE917557 CKA917554:CKA917557 CTW917554:CTW917557 DDS917554:DDS917557 DNO917554:DNO917557 DXK917554:DXK917557 EHG917554:EHG917557 ERC917554:ERC917557 FAY917554:FAY917557 FKU917554:FKU917557 FUQ917554:FUQ917557 GEM917554:GEM917557 GOI917554:GOI917557 GYE917554:GYE917557 HIA917554:HIA917557 HRW917554:HRW917557 IBS917554:IBS917557 ILO917554:ILO917557 IVK917554:IVK917557 JFG917554:JFG917557 JPC917554:JPC917557 JYY917554:JYY917557 KIU917554:KIU917557 KSQ917554:KSQ917557 LCM917554:LCM917557 LMI917554:LMI917557 LWE917554:LWE917557 MGA917554:MGA917557 MPW917554:MPW917557 MZS917554:MZS917557 NJO917554:NJO917557 NTK917554:NTK917557 ODG917554:ODG917557 ONC917554:ONC917557 OWY917554:OWY917557 PGU917554:PGU917557 PQQ917554:PQQ917557 QAM917554:QAM917557 QKI917554:QKI917557 QUE917554:QUE917557 REA917554:REA917557 RNW917554:RNW917557 RXS917554:RXS917557 SHO917554:SHO917557 SRK917554:SRK917557 TBG917554:TBG917557 TLC917554:TLC917557 TUY917554:TUY917557 UEU917554:UEU917557 UOQ917554:UOQ917557 UYM917554:UYM917557 VII917554:VII917557 VSE917554:VSE917557 WCA917554:WCA917557 WLW917554:WLW917557 WVS917554:WVS917557 JG983090:JG983093 TC983090:TC983093 ACY983090:ACY983093 AMU983090:AMU983093 AWQ983090:AWQ983093 BGM983090:BGM983093 BQI983090:BQI983093 CAE983090:CAE983093 CKA983090:CKA983093 CTW983090:CTW983093 DDS983090:DDS983093 DNO983090:DNO983093 DXK983090:DXK983093 EHG983090:EHG983093 ERC983090:ERC983093 FAY983090:FAY983093 FKU983090:FKU983093 FUQ983090:FUQ983093 GEM983090:GEM983093 GOI983090:GOI983093 GYE983090:GYE983093 HIA983090:HIA983093 HRW983090:HRW983093 IBS983090:IBS983093 ILO983090:ILO983093 IVK983090:IVK983093 JFG983090:JFG983093 JPC983090:JPC983093 JYY983090:JYY983093 KIU983090:KIU983093 KSQ983090:KSQ983093 LCM983090:LCM983093 LMI983090:LMI983093 LWE983090:LWE983093 MGA983090:MGA983093 MPW983090:MPW983093 MZS983090:MZS983093 NJO983090:NJO983093 NTK983090:NTK983093 ODG983090:ODG983093 ONC983090:ONC983093 OWY983090:OWY983093 PGU983090:PGU983093 PQQ983090:PQQ983093 QAM983090:QAM983093 QKI983090:QKI983093 QUE983090:QUE983093 REA983090:REA983093 RNW983090:RNW983093 RXS983090:RXS983093 SHO983090:SHO983093 SRK983090:SRK983093 TBG983090:TBG983093 TLC983090:TLC983093 TUY983090:TUY983093 UEU983090:UEU983093 UOQ983090:UOQ983093 UYM983090:UYM983093 VII983090:VII983093 VSE983090:VSE983093 WCA983090:WCA983093 WLW983090:WLW983093 WVS983090:WVS983093 JG65573:JG65576 TC65573:TC65576 ACY65573:ACY65576 AMU65573:AMU65576 AWQ65573:AWQ65576 BGM65573:BGM65576 BQI65573:BQI65576 CAE65573:CAE65576 CKA65573:CKA65576 CTW65573:CTW65576 DDS65573:DDS65576 DNO65573:DNO65576 DXK65573:DXK65576 EHG65573:EHG65576 ERC65573:ERC65576 FAY65573:FAY65576 FKU65573:FKU65576 FUQ65573:FUQ65576 GEM65573:GEM65576 GOI65573:GOI65576 GYE65573:GYE65576 HIA65573:HIA65576 HRW65573:HRW65576 IBS65573:IBS65576 ILO65573:ILO65576 IVK65573:IVK65576 JFG65573:JFG65576 JPC65573:JPC65576 JYY65573:JYY65576 KIU65573:KIU65576 KSQ65573:KSQ65576 LCM65573:LCM65576 LMI65573:LMI65576 LWE65573:LWE65576 MGA65573:MGA65576 MPW65573:MPW65576 MZS65573:MZS65576 NJO65573:NJO65576 NTK65573:NTK65576 ODG65573:ODG65576 ONC65573:ONC65576 OWY65573:OWY65576 PGU65573:PGU65576 PQQ65573:PQQ65576 QAM65573:QAM65576 QKI65573:QKI65576 QUE65573:QUE65576 REA65573:REA65576 RNW65573:RNW65576 RXS65573:RXS65576 SHO65573:SHO65576 SRK65573:SRK65576 TBG65573:TBG65576 TLC65573:TLC65576 TUY65573:TUY65576 UEU65573:UEU65576 UOQ65573:UOQ65576 UYM65573:UYM65576 VII65573:VII65576 VSE65573:VSE65576 WCA65573:WCA65576 WLW65573:WLW65576 WVS65573:WVS65576 JG131109:JG131112 TC131109:TC131112 ACY131109:ACY131112 AMU131109:AMU131112 AWQ131109:AWQ131112 BGM131109:BGM131112 BQI131109:BQI131112 CAE131109:CAE131112 CKA131109:CKA131112 CTW131109:CTW131112 DDS131109:DDS131112 DNO131109:DNO131112 DXK131109:DXK131112 EHG131109:EHG131112 ERC131109:ERC131112 FAY131109:FAY131112 FKU131109:FKU131112 FUQ131109:FUQ131112 GEM131109:GEM131112 GOI131109:GOI131112 GYE131109:GYE131112 HIA131109:HIA131112 HRW131109:HRW131112 IBS131109:IBS131112 ILO131109:ILO131112 IVK131109:IVK131112 JFG131109:JFG131112 JPC131109:JPC131112 JYY131109:JYY131112 KIU131109:KIU131112 KSQ131109:KSQ131112 LCM131109:LCM131112 LMI131109:LMI131112 LWE131109:LWE131112 MGA131109:MGA131112 MPW131109:MPW131112 MZS131109:MZS131112 NJO131109:NJO131112 NTK131109:NTK131112 ODG131109:ODG131112 ONC131109:ONC131112 OWY131109:OWY131112 PGU131109:PGU131112 PQQ131109:PQQ131112 QAM131109:QAM131112 QKI131109:QKI131112 QUE131109:QUE131112 REA131109:REA131112 RNW131109:RNW131112 RXS131109:RXS131112 SHO131109:SHO131112 SRK131109:SRK131112 TBG131109:TBG131112 TLC131109:TLC131112 TUY131109:TUY131112 UEU131109:UEU131112 UOQ131109:UOQ131112 UYM131109:UYM131112 VII131109:VII131112 VSE131109:VSE131112 WCA131109:WCA131112 WLW131109:WLW131112 WVS131109:WVS131112 JG196645:JG196648 TC196645:TC196648 ACY196645:ACY196648 AMU196645:AMU196648 AWQ196645:AWQ196648 BGM196645:BGM196648 BQI196645:BQI196648 CAE196645:CAE196648 CKA196645:CKA196648 CTW196645:CTW196648 DDS196645:DDS196648 DNO196645:DNO196648 DXK196645:DXK196648 EHG196645:EHG196648 ERC196645:ERC196648 FAY196645:FAY196648 FKU196645:FKU196648 FUQ196645:FUQ196648 GEM196645:GEM196648 GOI196645:GOI196648 GYE196645:GYE196648 HIA196645:HIA196648 HRW196645:HRW196648 IBS196645:IBS196648 ILO196645:ILO196648 IVK196645:IVK196648 JFG196645:JFG196648 JPC196645:JPC196648 JYY196645:JYY196648 KIU196645:KIU196648 KSQ196645:KSQ196648 LCM196645:LCM196648 LMI196645:LMI196648 LWE196645:LWE196648 MGA196645:MGA196648 MPW196645:MPW196648 MZS196645:MZS196648 NJO196645:NJO196648 NTK196645:NTK196648 ODG196645:ODG196648 ONC196645:ONC196648 OWY196645:OWY196648 PGU196645:PGU196648 PQQ196645:PQQ196648 QAM196645:QAM196648 QKI196645:QKI196648 QUE196645:QUE196648 REA196645:REA196648 RNW196645:RNW196648 RXS196645:RXS196648 SHO196645:SHO196648 SRK196645:SRK196648 TBG196645:TBG196648 TLC196645:TLC196648 TUY196645:TUY196648 UEU196645:UEU196648 UOQ196645:UOQ196648 UYM196645:UYM196648 VII196645:VII196648 VSE196645:VSE196648 WCA196645:WCA196648 WLW196645:WLW196648 WVS196645:WVS196648 JG262181:JG262184 TC262181:TC262184 ACY262181:ACY262184 AMU262181:AMU262184 AWQ262181:AWQ262184 BGM262181:BGM262184 BQI262181:BQI262184 CAE262181:CAE262184 CKA262181:CKA262184 CTW262181:CTW262184 DDS262181:DDS262184 DNO262181:DNO262184 DXK262181:DXK262184 EHG262181:EHG262184 ERC262181:ERC262184 FAY262181:FAY262184 FKU262181:FKU262184 FUQ262181:FUQ262184 GEM262181:GEM262184 GOI262181:GOI262184 GYE262181:GYE262184 HIA262181:HIA262184 HRW262181:HRW262184 IBS262181:IBS262184 ILO262181:ILO262184 IVK262181:IVK262184 JFG262181:JFG262184 JPC262181:JPC262184 JYY262181:JYY262184 KIU262181:KIU262184 KSQ262181:KSQ262184 LCM262181:LCM262184 LMI262181:LMI262184 LWE262181:LWE262184 MGA262181:MGA262184 MPW262181:MPW262184 MZS262181:MZS262184 NJO262181:NJO262184 NTK262181:NTK262184 ODG262181:ODG262184 ONC262181:ONC262184 OWY262181:OWY262184 PGU262181:PGU262184 PQQ262181:PQQ262184 QAM262181:QAM262184 QKI262181:QKI262184 QUE262181:QUE262184 REA262181:REA262184 RNW262181:RNW262184 RXS262181:RXS262184 SHO262181:SHO262184 SRK262181:SRK262184 TBG262181:TBG262184 TLC262181:TLC262184 TUY262181:TUY262184 UEU262181:UEU262184 UOQ262181:UOQ262184 UYM262181:UYM262184 VII262181:VII262184 VSE262181:VSE262184 WCA262181:WCA262184 WLW262181:WLW262184 WVS262181:WVS262184 JG327717:JG327720 TC327717:TC327720 ACY327717:ACY327720 AMU327717:AMU327720 AWQ327717:AWQ327720 BGM327717:BGM327720 BQI327717:BQI327720 CAE327717:CAE327720 CKA327717:CKA327720 CTW327717:CTW327720 DDS327717:DDS327720 DNO327717:DNO327720 DXK327717:DXK327720 EHG327717:EHG327720 ERC327717:ERC327720 FAY327717:FAY327720 FKU327717:FKU327720 FUQ327717:FUQ327720 GEM327717:GEM327720 GOI327717:GOI327720 GYE327717:GYE327720 HIA327717:HIA327720 HRW327717:HRW327720 IBS327717:IBS327720 ILO327717:ILO327720 IVK327717:IVK327720 JFG327717:JFG327720 JPC327717:JPC327720 JYY327717:JYY327720 KIU327717:KIU327720 KSQ327717:KSQ327720 LCM327717:LCM327720 LMI327717:LMI327720 LWE327717:LWE327720 MGA327717:MGA327720 MPW327717:MPW327720 MZS327717:MZS327720 NJO327717:NJO327720 NTK327717:NTK327720 ODG327717:ODG327720 ONC327717:ONC327720 OWY327717:OWY327720 PGU327717:PGU327720 PQQ327717:PQQ327720 QAM327717:QAM327720 QKI327717:QKI327720 QUE327717:QUE327720 REA327717:REA327720 RNW327717:RNW327720 RXS327717:RXS327720 SHO327717:SHO327720 SRK327717:SRK327720 TBG327717:TBG327720 TLC327717:TLC327720 TUY327717:TUY327720 UEU327717:UEU327720 UOQ327717:UOQ327720 UYM327717:UYM327720 VII327717:VII327720 VSE327717:VSE327720 WCA327717:WCA327720 WLW327717:WLW327720 WVS327717:WVS327720 JG393253:JG393256 TC393253:TC393256 ACY393253:ACY393256 AMU393253:AMU393256 AWQ393253:AWQ393256 BGM393253:BGM393256 BQI393253:BQI393256 CAE393253:CAE393256 CKA393253:CKA393256 CTW393253:CTW393256 DDS393253:DDS393256 DNO393253:DNO393256 DXK393253:DXK393256 EHG393253:EHG393256 ERC393253:ERC393256 FAY393253:FAY393256 FKU393253:FKU393256 FUQ393253:FUQ393256 GEM393253:GEM393256 GOI393253:GOI393256 GYE393253:GYE393256 HIA393253:HIA393256 HRW393253:HRW393256 IBS393253:IBS393256 ILO393253:ILO393256 IVK393253:IVK393256 JFG393253:JFG393256 JPC393253:JPC393256 JYY393253:JYY393256 KIU393253:KIU393256 KSQ393253:KSQ393256 LCM393253:LCM393256 LMI393253:LMI393256 LWE393253:LWE393256 MGA393253:MGA393256 MPW393253:MPW393256 MZS393253:MZS393256 NJO393253:NJO393256 NTK393253:NTK393256 ODG393253:ODG393256 ONC393253:ONC393256 OWY393253:OWY393256 PGU393253:PGU393256 PQQ393253:PQQ393256 QAM393253:QAM393256 QKI393253:QKI393256 QUE393253:QUE393256 REA393253:REA393256 RNW393253:RNW393256 RXS393253:RXS393256 SHO393253:SHO393256 SRK393253:SRK393256 TBG393253:TBG393256 TLC393253:TLC393256 TUY393253:TUY393256 UEU393253:UEU393256 UOQ393253:UOQ393256 UYM393253:UYM393256 VII393253:VII393256 VSE393253:VSE393256 WCA393253:WCA393256 WLW393253:WLW393256 WVS393253:WVS393256 JG458789:JG458792 TC458789:TC458792 ACY458789:ACY458792 AMU458789:AMU458792 AWQ458789:AWQ458792 BGM458789:BGM458792 BQI458789:BQI458792 CAE458789:CAE458792 CKA458789:CKA458792 CTW458789:CTW458792 DDS458789:DDS458792 DNO458789:DNO458792 DXK458789:DXK458792 EHG458789:EHG458792 ERC458789:ERC458792 FAY458789:FAY458792 FKU458789:FKU458792 FUQ458789:FUQ458792 GEM458789:GEM458792 GOI458789:GOI458792 GYE458789:GYE458792 HIA458789:HIA458792 HRW458789:HRW458792 IBS458789:IBS458792 ILO458789:ILO458792 IVK458789:IVK458792 JFG458789:JFG458792 JPC458789:JPC458792 JYY458789:JYY458792 KIU458789:KIU458792 KSQ458789:KSQ458792 LCM458789:LCM458792 LMI458789:LMI458792 LWE458789:LWE458792 MGA458789:MGA458792 MPW458789:MPW458792 MZS458789:MZS458792 NJO458789:NJO458792 NTK458789:NTK458792 ODG458789:ODG458792 ONC458789:ONC458792 OWY458789:OWY458792 PGU458789:PGU458792 PQQ458789:PQQ458792 QAM458789:QAM458792 QKI458789:QKI458792 QUE458789:QUE458792 REA458789:REA458792 RNW458789:RNW458792 RXS458789:RXS458792 SHO458789:SHO458792 SRK458789:SRK458792 TBG458789:TBG458792 TLC458789:TLC458792 TUY458789:TUY458792 UEU458789:UEU458792 UOQ458789:UOQ458792 UYM458789:UYM458792 VII458789:VII458792 VSE458789:VSE458792 WCA458789:WCA458792 WLW458789:WLW458792 WVS458789:WVS458792 JG524325:JG524328 TC524325:TC524328 ACY524325:ACY524328 AMU524325:AMU524328 AWQ524325:AWQ524328 BGM524325:BGM524328 BQI524325:BQI524328 CAE524325:CAE524328 CKA524325:CKA524328 CTW524325:CTW524328 DDS524325:DDS524328 DNO524325:DNO524328 DXK524325:DXK524328 EHG524325:EHG524328 ERC524325:ERC524328 FAY524325:FAY524328 FKU524325:FKU524328 FUQ524325:FUQ524328 GEM524325:GEM524328 GOI524325:GOI524328 GYE524325:GYE524328 HIA524325:HIA524328 HRW524325:HRW524328 IBS524325:IBS524328 ILO524325:ILO524328 IVK524325:IVK524328 JFG524325:JFG524328 JPC524325:JPC524328 JYY524325:JYY524328 KIU524325:KIU524328 KSQ524325:KSQ524328 LCM524325:LCM524328 LMI524325:LMI524328 LWE524325:LWE524328 MGA524325:MGA524328 MPW524325:MPW524328 MZS524325:MZS524328 NJO524325:NJO524328 NTK524325:NTK524328 ODG524325:ODG524328 ONC524325:ONC524328 OWY524325:OWY524328 PGU524325:PGU524328 PQQ524325:PQQ524328 QAM524325:QAM524328 QKI524325:QKI524328 QUE524325:QUE524328 REA524325:REA524328 RNW524325:RNW524328 RXS524325:RXS524328 SHO524325:SHO524328 SRK524325:SRK524328 TBG524325:TBG524328 TLC524325:TLC524328 TUY524325:TUY524328 UEU524325:UEU524328 UOQ524325:UOQ524328 UYM524325:UYM524328 VII524325:VII524328 VSE524325:VSE524328 WCA524325:WCA524328 WLW524325:WLW524328 WVS524325:WVS524328 JG589861:JG589864 TC589861:TC589864 ACY589861:ACY589864 AMU589861:AMU589864 AWQ589861:AWQ589864 BGM589861:BGM589864 BQI589861:BQI589864 CAE589861:CAE589864 CKA589861:CKA589864 CTW589861:CTW589864 DDS589861:DDS589864 DNO589861:DNO589864 DXK589861:DXK589864 EHG589861:EHG589864 ERC589861:ERC589864 FAY589861:FAY589864 FKU589861:FKU589864 FUQ589861:FUQ589864 GEM589861:GEM589864 GOI589861:GOI589864 GYE589861:GYE589864 HIA589861:HIA589864 HRW589861:HRW589864 IBS589861:IBS589864 ILO589861:ILO589864 IVK589861:IVK589864 JFG589861:JFG589864 JPC589861:JPC589864 JYY589861:JYY589864 KIU589861:KIU589864 KSQ589861:KSQ589864 LCM589861:LCM589864 LMI589861:LMI589864 LWE589861:LWE589864 MGA589861:MGA589864 MPW589861:MPW589864 MZS589861:MZS589864 NJO589861:NJO589864 NTK589861:NTK589864 ODG589861:ODG589864 ONC589861:ONC589864 OWY589861:OWY589864 PGU589861:PGU589864 PQQ589861:PQQ589864 QAM589861:QAM589864 QKI589861:QKI589864 QUE589861:QUE589864 REA589861:REA589864 RNW589861:RNW589864 RXS589861:RXS589864 SHO589861:SHO589864 SRK589861:SRK589864 TBG589861:TBG589864 TLC589861:TLC589864 TUY589861:TUY589864 UEU589861:UEU589864 UOQ589861:UOQ589864 UYM589861:UYM589864 VII589861:VII589864 VSE589861:VSE589864 WCA589861:WCA589864 WLW589861:WLW589864 WVS589861:WVS589864 JG655397:JG655400 TC655397:TC655400 ACY655397:ACY655400 AMU655397:AMU655400 AWQ655397:AWQ655400 BGM655397:BGM655400 BQI655397:BQI655400 CAE655397:CAE655400 CKA655397:CKA655400 CTW655397:CTW655400 DDS655397:DDS655400 DNO655397:DNO655400 DXK655397:DXK655400 EHG655397:EHG655400 ERC655397:ERC655400 FAY655397:FAY655400 FKU655397:FKU655400 FUQ655397:FUQ655400 GEM655397:GEM655400 GOI655397:GOI655400 GYE655397:GYE655400 HIA655397:HIA655400 HRW655397:HRW655400 IBS655397:IBS655400 ILO655397:ILO655400 IVK655397:IVK655400 JFG655397:JFG655400 JPC655397:JPC655400 JYY655397:JYY655400 KIU655397:KIU655400 KSQ655397:KSQ655400 LCM655397:LCM655400 LMI655397:LMI655400 LWE655397:LWE655400 MGA655397:MGA655400 MPW655397:MPW655400 MZS655397:MZS655400 NJO655397:NJO655400 NTK655397:NTK655400 ODG655397:ODG655400 ONC655397:ONC655400 OWY655397:OWY655400 PGU655397:PGU655400 PQQ655397:PQQ655400 QAM655397:QAM655400 QKI655397:QKI655400 QUE655397:QUE655400 REA655397:REA655400 RNW655397:RNW655400 RXS655397:RXS655400 SHO655397:SHO655400 SRK655397:SRK655400 TBG655397:TBG655400 TLC655397:TLC655400 TUY655397:TUY655400 UEU655397:UEU655400 UOQ655397:UOQ655400 UYM655397:UYM655400 VII655397:VII655400 VSE655397:VSE655400 WCA655397:WCA655400 WLW655397:WLW655400 WVS655397:WVS655400 JG720933:JG720936 TC720933:TC720936 ACY720933:ACY720936 AMU720933:AMU720936 AWQ720933:AWQ720936 BGM720933:BGM720936 BQI720933:BQI720936 CAE720933:CAE720936 CKA720933:CKA720936 CTW720933:CTW720936 DDS720933:DDS720936 DNO720933:DNO720936 DXK720933:DXK720936 EHG720933:EHG720936 ERC720933:ERC720936 FAY720933:FAY720936 FKU720933:FKU720936 FUQ720933:FUQ720936 GEM720933:GEM720936 GOI720933:GOI720936 GYE720933:GYE720936 HIA720933:HIA720936 HRW720933:HRW720936 IBS720933:IBS720936 ILO720933:ILO720936 IVK720933:IVK720936 JFG720933:JFG720936 JPC720933:JPC720936 JYY720933:JYY720936 KIU720933:KIU720936 KSQ720933:KSQ720936 LCM720933:LCM720936 LMI720933:LMI720936 LWE720933:LWE720936 MGA720933:MGA720936 MPW720933:MPW720936 MZS720933:MZS720936 NJO720933:NJO720936 NTK720933:NTK720936 ODG720933:ODG720936 ONC720933:ONC720936 OWY720933:OWY720936 PGU720933:PGU720936 PQQ720933:PQQ720936 QAM720933:QAM720936 QKI720933:QKI720936 QUE720933:QUE720936 REA720933:REA720936 RNW720933:RNW720936 RXS720933:RXS720936 SHO720933:SHO720936 SRK720933:SRK720936 TBG720933:TBG720936 TLC720933:TLC720936 TUY720933:TUY720936 UEU720933:UEU720936 UOQ720933:UOQ720936 UYM720933:UYM720936 VII720933:VII720936 VSE720933:VSE720936 WCA720933:WCA720936 WLW720933:WLW720936 WVS720933:WVS720936 JG786469:JG786472 TC786469:TC786472 ACY786469:ACY786472 AMU786469:AMU786472 AWQ786469:AWQ786472 BGM786469:BGM786472 BQI786469:BQI786472 CAE786469:CAE786472 CKA786469:CKA786472 CTW786469:CTW786472 DDS786469:DDS786472 DNO786469:DNO786472 DXK786469:DXK786472 EHG786469:EHG786472 ERC786469:ERC786472 FAY786469:FAY786472 FKU786469:FKU786472 FUQ786469:FUQ786472 GEM786469:GEM786472 GOI786469:GOI786472 GYE786469:GYE786472 HIA786469:HIA786472 HRW786469:HRW786472 IBS786469:IBS786472 ILO786469:ILO786472 IVK786469:IVK786472 JFG786469:JFG786472 JPC786469:JPC786472 JYY786469:JYY786472 KIU786469:KIU786472 KSQ786469:KSQ786472 LCM786469:LCM786472 LMI786469:LMI786472 LWE786469:LWE786472 MGA786469:MGA786472 MPW786469:MPW786472 MZS786469:MZS786472 NJO786469:NJO786472 NTK786469:NTK786472 ODG786469:ODG786472 ONC786469:ONC786472 OWY786469:OWY786472 PGU786469:PGU786472 PQQ786469:PQQ786472 QAM786469:QAM786472 QKI786469:QKI786472 QUE786469:QUE786472 REA786469:REA786472 RNW786469:RNW786472 RXS786469:RXS786472 SHO786469:SHO786472 SRK786469:SRK786472 TBG786469:TBG786472 TLC786469:TLC786472 TUY786469:TUY786472 UEU786469:UEU786472 UOQ786469:UOQ786472 UYM786469:UYM786472 VII786469:VII786472 VSE786469:VSE786472 WCA786469:WCA786472 WLW786469:WLW786472 WVS786469:WVS786472 JG852005:JG852008 TC852005:TC852008 ACY852005:ACY852008 AMU852005:AMU852008 AWQ852005:AWQ852008 BGM852005:BGM852008 BQI852005:BQI852008 CAE852005:CAE852008 CKA852005:CKA852008 CTW852005:CTW852008 DDS852005:DDS852008 DNO852005:DNO852008 DXK852005:DXK852008 EHG852005:EHG852008 ERC852005:ERC852008 FAY852005:FAY852008 FKU852005:FKU852008 FUQ852005:FUQ852008 GEM852005:GEM852008 GOI852005:GOI852008 GYE852005:GYE852008 HIA852005:HIA852008 HRW852005:HRW852008 IBS852005:IBS852008 ILO852005:ILO852008 IVK852005:IVK852008 JFG852005:JFG852008 JPC852005:JPC852008 JYY852005:JYY852008 KIU852005:KIU852008 KSQ852005:KSQ852008 LCM852005:LCM852008 LMI852005:LMI852008 LWE852005:LWE852008 MGA852005:MGA852008 MPW852005:MPW852008 MZS852005:MZS852008 NJO852005:NJO852008 NTK852005:NTK852008 ODG852005:ODG852008 ONC852005:ONC852008 OWY852005:OWY852008 PGU852005:PGU852008 PQQ852005:PQQ852008 QAM852005:QAM852008 QKI852005:QKI852008 QUE852005:QUE852008 REA852005:REA852008 RNW852005:RNW852008 RXS852005:RXS852008 SHO852005:SHO852008 SRK852005:SRK852008 TBG852005:TBG852008 TLC852005:TLC852008 TUY852005:TUY852008 UEU852005:UEU852008 UOQ852005:UOQ852008 UYM852005:UYM852008 VII852005:VII852008 VSE852005:VSE852008 WCA852005:WCA852008 WLW852005:WLW852008 WVS852005:WVS852008 JG917541:JG917544 TC917541:TC917544 ACY917541:ACY917544 AMU917541:AMU917544 AWQ917541:AWQ917544 BGM917541:BGM917544 BQI917541:BQI917544 CAE917541:CAE917544 CKA917541:CKA917544 CTW917541:CTW917544 DDS917541:DDS917544 DNO917541:DNO917544 DXK917541:DXK917544 EHG917541:EHG917544 ERC917541:ERC917544 FAY917541:FAY917544 FKU917541:FKU917544 FUQ917541:FUQ917544 GEM917541:GEM917544 GOI917541:GOI917544 GYE917541:GYE917544 HIA917541:HIA917544 HRW917541:HRW917544 IBS917541:IBS917544 ILO917541:ILO917544 IVK917541:IVK917544 JFG917541:JFG917544 JPC917541:JPC917544 JYY917541:JYY917544 KIU917541:KIU917544 KSQ917541:KSQ917544 LCM917541:LCM917544 LMI917541:LMI917544 LWE917541:LWE917544 MGA917541:MGA917544 MPW917541:MPW917544 MZS917541:MZS917544 NJO917541:NJO917544 NTK917541:NTK917544 ODG917541:ODG917544 ONC917541:ONC917544 OWY917541:OWY917544 PGU917541:PGU917544 PQQ917541:PQQ917544 QAM917541:QAM917544 QKI917541:QKI917544 QUE917541:QUE917544 REA917541:REA917544 RNW917541:RNW917544 RXS917541:RXS917544 SHO917541:SHO917544 SRK917541:SRK917544 TBG917541:TBG917544 TLC917541:TLC917544 TUY917541:TUY917544 UEU917541:UEU917544 UOQ917541:UOQ917544 UYM917541:UYM917544 VII917541:VII917544 VSE917541:VSE917544 WCA917541:WCA917544 WLW917541:WLW917544 WVS917541:WVS917544 JG983077:JG983080 TC983077:TC983080 ACY983077:ACY983080 AMU983077:AMU983080 AWQ983077:AWQ983080 BGM983077:BGM983080 BQI983077:BQI983080 CAE983077:CAE983080 CKA983077:CKA983080 CTW983077:CTW983080 DDS983077:DDS983080 DNO983077:DNO983080 DXK983077:DXK983080 EHG983077:EHG983080 ERC983077:ERC983080 FAY983077:FAY983080 FKU983077:FKU983080 FUQ983077:FUQ983080 GEM983077:GEM983080 GOI983077:GOI983080 GYE983077:GYE983080 HIA983077:HIA983080 HRW983077:HRW983080 IBS983077:IBS983080 ILO983077:ILO983080 IVK983077:IVK983080 JFG983077:JFG983080 JPC983077:JPC983080 JYY983077:JYY983080 KIU983077:KIU983080 KSQ983077:KSQ983080 LCM983077:LCM983080 LMI983077:LMI983080 LWE983077:LWE983080 MGA983077:MGA983080 MPW983077:MPW983080 MZS983077:MZS983080 NJO983077:NJO983080 NTK983077:NTK983080 ODG983077:ODG983080 ONC983077:ONC983080 OWY983077:OWY983080 PGU983077:PGU983080 PQQ983077:PQQ983080 QAM983077:QAM983080 QKI983077:QKI983080 QUE983077:QUE983080 REA983077:REA983080 RNW983077:RNW983080 RXS983077:RXS983080 SHO983077:SHO983080 SRK983077:SRK983080 TBG983077:TBG983080 TLC983077:TLC983080 TUY983077:TUY983080 UEU983077:UEU983080 UOQ983077:UOQ983080 UYM983077:UYM983080 VII983077:VII983080 VSE983077:VSE983080 WCA983077:WCA983080 WLW983077:WLW983080 WVS983077:WVS983080 JG65520:JG65522 TC65520:TC65522 ACY65520:ACY65522 AMU65520:AMU65522 AWQ65520:AWQ65522 BGM65520:BGM65522 BQI65520:BQI65522 CAE65520:CAE65522 CKA65520:CKA65522 CTW65520:CTW65522 DDS65520:DDS65522 DNO65520:DNO65522 DXK65520:DXK65522 EHG65520:EHG65522 ERC65520:ERC65522 FAY65520:FAY65522 FKU65520:FKU65522 FUQ65520:FUQ65522 GEM65520:GEM65522 GOI65520:GOI65522 GYE65520:GYE65522 HIA65520:HIA65522 HRW65520:HRW65522 IBS65520:IBS65522 ILO65520:ILO65522 IVK65520:IVK65522 JFG65520:JFG65522 JPC65520:JPC65522 JYY65520:JYY65522 KIU65520:KIU65522 KSQ65520:KSQ65522 LCM65520:LCM65522 LMI65520:LMI65522 LWE65520:LWE65522 MGA65520:MGA65522 MPW65520:MPW65522 MZS65520:MZS65522 NJO65520:NJO65522 NTK65520:NTK65522 ODG65520:ODG65522 ONC65520:ONC65522 OWY65520:OWY65522 PGU65520:PGU65522 PQQ65520:PQQ65522 QAM65520:QAM65522 QKI65520:QKI65522 QUE65520:QUE65522 REA65520:REA65522 RNW65520:RNW65522 RXS65520:RXS65522 SHO65520:SHO65522 SRK65520:SRK65522 TBG65520:TBG65522 TLC65520:TLC65522 TUY65520:TUY65522 UEU65520:UEU65522 UOQ65520:UOQ65522 UYM65520:UYM65522 VII65520:VII65522 VSE65520:VSE65522 WCA65520:WCA65522 WLW65520:WLW65522 WVS65520:WVS65522 JG131056:JG131058 TC131056:TC131058 ACY131056:ACY131058 AMU131056:AMU131058 AWQ131056:AWQ131058 BGM131056:BGM131058 BQI131056:BQI131058 CAE131056:CAE131058 CKA131056:CKA131058 CTW131056:CTW131058 DDS131056:DDS131058 DNO131056:DNO131058 DXK131056:DXK131058 EHG131056:EHG131058 ERC131056:ERC131058 FAY131056:FAY131058 FKU131056:FKU131058 FUQ131056:FUQ131058 GEM131056:GEM131058 GOI131056:GOI131058 GYE131056:GYE131058 HIA131056:HIA131058 HRW131056:HRW131058 IBS131056:IBS131058 ILO131056:ILO131058 IVK131056:IVK131058 JFG131056:JFG131058 JPC131056:JPC131058 JYY131056:JYY131058 KIU131056:KIU131058 KSQ131056:KSQ131058 LCM131056:LCM131058 LMI131056:LMI131058 LWE131056:LWE131058 MGA131056:MGA131058 MPW131056:MPW131058 MZS131056:MZS131058 NJO131056:NJO131058 NTK131056:NTK131058 ODG131056:ODG131058 ONC131056:ONC131058 OWY131056:OWY131058 PGU131056:PGU131058 PQQ131056:PQQ131058 QAM131056:QAM131058 QKI131056:QKI131058 QUE131056:QUE131058 REA131056:REA131058 RNW131056:RNW131058 RXS131056:RXS131058 SHO131056:SHO131058 SRK131056:SRK131058 TBG131056:TBG131058 TLC131056:TLC131058 TUY131056:TUY131058 UEU131056:UEU131058 UOQ131056:UOQ131058 UYM131056:UYM131058 VII131056:VII131058 VSE131056:VSE131058 WCA131056:WCA131058 WLW131056:WLW131058 WVS131056:WVS131058 JG196592:JG196594 TC196592:TC196594 ACY196592:ACY196594 AMU196592:AMU196594 AWQ196592:AWQ196594 BGM196592:BGM196594 BQI196592:BQI196594 CAE196592:CAE196594 CKA196592:CKA196594 CTW196592:CTW196594 DDS196592:DDS196594 DNO196592:DNO196594 DXK196592:DXK196594 EHG196592:EHG196594 ERC196592:ERC196594 FAY196592:FAY196594 FKU196592:FKU196594 FUQ196592:FUQ196594 GEM196592:GEM196594 GOI196592:GOI196594 GYE196592:GYE196594 HIA196592:HIA196594 HRW196592:HRW196594 IBS196592:IBS196594 ILO196592:ILO196594 IVK196592:IVK196594 JFG196592:JFG196594 JPC196592:JPC196594 JYY196592:JYY196594 KIU196592:KIU196594 KSQ196592:KSQ196594 LCM196592:LCM196594 LMI196592:LMI196594 LWE196592:LWE196594 MGA196592:MGA196594 MPW196592:MPW196594 MZS196592:MZS196594 NJO196592:NJO196594 NTK196592:NTK196594 ODG196592:ODG196594 ONC196592:ONC196594 OWY196592:OWY196594 PGU196592:PGU196594 PQQ196592:PQQ196594 QAM196592:QAM196594 QKI196592:QKI196594 QUE196592:QUE196594 REA196592:REA196594 RNW196592:RNW196594 RXS196592:RXS196594 SHO196592:SHO196594 SRK196592:SRK196594 TBG196592:TBG196594 TLC196592:TLC196594 TUY196592:TUY196594 UEU196592:UEU196594 UOQ196592:UOQ196594 UYM196592:UYM196594 VII196592:VII196594 VSE196592:VSE196594 WCA196592:WCA196594 WLW196592:WLW196594 WVS196592:WVS196594 JG262128:JG262130 TC262128:TC262130 ACY262128:ACY262130 AMU262128:AMU262130 AWQ262128:AWQ262130 BGM262128:BGM262130 BQI262128:BQI262130 CAE262128:CAE262130 CKA262128:CKA262130 CTW262128:CTW262130 DDS262128:DDS262130 DNO262128:DNO262130 DXK262128:DXK262130 EHG262128:EHG262130 ERC262128:ERC262130 FAY262128:FAY262130 FKU262128:FKU262130 FUQ262128:FUQ262130 GEM262128:GEM262130 GOI262128:GOI262130 GYE262128:GYE262130 HIA262128:HIA262130 HRW262128:HRW262130 IBS262128:IBS262130 ILO262128:ILO262130 IVK262128:IVK262130 JFG262128:JFG262130 JPC262128:JPC262130 JYY262128:JYY262130 KIU262128:KIU262130 KSQ262128:KSQ262130 LCM262128:LCM262130 LMI262128:LMI262130 LWE262128:LWE262130 MGA262128:MGA262130 MPW262128:MPW262130 MZS262128:MZS262130 NJO262128:NJO262130 NTK262128:NTK262130 ODG262128:ODG262130 ONC262128:ONC262130 OWY262128:OWY262130 PGU262128:PGU262130 PQQ262128:PQQ262130 QAM262128:QAM262130 QKI262128:QKI262130 QUE262128:QUE262130 REA262128:REA262130 RNW262128:RNW262130 RXS262128:RXS262130 SHO262128:SHO262130 SRK262128:SRK262130 TBG262128:TBG262130 TLC262128:TLC262130 TUY262128:TUY262130 UEU262128:UEU262130 UOQ262128:UOQ262130 UYM262128:UYM262130 VII262128:VII262130 VSE262128:VSE262130 WCA262128:WCA262130 WLW262128:WLW262130 WVS262128:WVS262130 JG327664:JG327666 TC327664:TC327666 ACY327664:ACY327666 AMU327664:AMU327666 AWQ327664:AWQ327666 BGM327664:BGM327666 BQI327664:BQI327666 CAE327664:CAE327666 CKA327664:CKA327666 CTW327664:CTW327666 DDS327664:DDS327666 DNO327664:DNO327666 DXK327664:DXK327666 EHG327664:EHG327666 ERC327664:ERC327666 FAY327664:FAY327666 FKU327664:FKU327666 FUQ327664:FUQ327666 GEM327664:GEM327666 GOI327664:GOI327666 GYE327664:GYE327666 HIA327664:HIA327666 HRW327664:HRW327666 IBS327664:IBS327666 ILO327664:ILO327666 IVK327664:IVK327666 JFG327664:JFG327666 JPC327664:JPC327666 JYY327664:JYY327666 KIU327664:KIU327666 KSQ327664:KSQ327666 LCM327664:LCM327666 LMI327664:LMI327666 LWE327664:LWE327666 MGA327664:MGA327666 MPW327664:MPW327666 MZS327664:MZS327666 NJO327664:NJO327666 NTK327664:NTK327666 ODG327664:ODG327666 ONC327664:ONC327666 OWY327664:OWY327666 PGU327664:PGU327666 PQQ327664:PQQ327666 QAM327664:QAM327666 QKI327664:QKI327666 QUE327664:QUE327666 REA327664:REA327666 RNW327664:RNW327666 RXS327664:RXS327666 SHO327664:SHO327666 SRK327664:SRK327666 TBG327664:TBG327666 TLC327664:TLC327666 TUY327664:TUY327666 UEU327664:UEU327666 UOQ327664:UOQ327666 UYM327664:UYM327666 VII327664:VII327666 VSE327664:VSE327666 WCA327664:WCA327666 WLW327664:WLW327666 WVS327664:WVS327666 JG393200:JG393202 TC393200:TC393202 ACY393200:ACY393202 AMU393200:AMU393202 AWQ393200:AWQ393202 BGM393200:BGM393202 BQI393200:BQI393202 CAE393200:CAE393202 CKA393200:CKA393202 CTW393200:CTW393202 DDS393200:DDS393202 DNO393200:DNO393202 DXK393200:DXK393202 EHG393200:EHG393202 ERC393200:ERC393202 FAY393200:FAY393202 FKU393200:FKU393202 FUQ393200:FUQ393202 GEM393200:GEM393202 GOI393200:GOI393202 GYE393200:GYE393202 HIA393200:HIA393202 HRW393200:HRW393202 IBS393200:IBS393202 ILO393200:ILO393202 IVK393200:IVK393202 JFG393200:JFG393202 JPC393200:JPC393202 JYY393200:JYY393202 KIU393200:KIU393202 KSQ393200:KSQ393202 LCM393200:LCM393202 LMI393200:LMI393202 LWE393200:LWE393202 MGA393200:MGA393202 MPW393200:MPW393202 MZS393200:MZS393202 NJO393200:NJO393202 NTK393200:NTK393202 ODG393200:ODG393202 ONC393200:ONC393202 OWY393200:OWY393202 PGU393200:PGU393202 PQQ393200:PQQ393202 QAM393200:QAM393202 QKI393200:QKI393202 QUE393200:QUE393202 REA393200:REA393202 RNW393200:RNW393202 RXS393200:RXS393202 SHO393200:SHO393202 SRK393200:SRK393202 TBG393200:TBG393202 TLC393200:TLC393202 TUY393200:TUY393202 UEU393200:UEU393202 UOQ393200:UOQ393202 UYM393200:UYM393202 VII393200:VII393202 VSE393200:VSE393202 WCA393200:WCA393202 WLW393200:WLW393202 WVS393200:WVS393202 JG458736:JG458738 TC458736:TC458738 ACY458736:ACY458738 AMU458736:AMU458738 AWQ458736:AWQ458738 BGM458736:BGM458738 BQI458736:BQI458738 CAE458736:CAE458738 CKA458736:CKA458738 CTW458736:CTW458738 DDS458736:DDS458738 DNO458736:DNO458738 DXK458736:DXK458738 EHG458736:EHG458738 ERC458736:ERC458738 FAY458736:FAY458738 FKU458736:FKU458738 FUQ458736:FUQ458738 GEM458736:GEM458738 GOI458736:GOI458738 GYE458736:GYE458738 HIA458736:HIA458738 HRW458736:HRW458738 IBS458736:IBS458738 ILO458736:ILO458738 IVK458736:IVK458738 JFG458736:JFG458738 JPC458736:JPC458738 JYY458736:JYY458738 KIU458736:KIU458738 KSQ458736:KSQ458738 LCM458736:LCM458738 LMI458736:LMI458738 LWE458736:LWE458738 MGA458736:MGA458738 MPW458736:MPW458738 MZS458736:MZS458738 NJO458736:NJO458738 NTK458736:NTK458738 ODG458736:ODG458738 ONC458736:ONC458738 OWY458736:OWY458738 PGU458736:PGU458738 PQQ458736:PQQ458738 QAM458736:QAM458738 QKI458736:QKI458738 QUE458736:QUE458738 REA458736:REA458738 RNW458736:RNW458738 RXS458736:RXS458738 SHO458736:SHO458738 SRK458736:SRK458738 TBG458736:TBG458738 TLC458736:TLC458738 TUY458736:TUY458738 UEU458736:UEU458738 UOQ458736:UOQ458738 UYM458736:UYM458738 VII458736:VII458738 VSE458736:VSE458738 WCA458736:WCA458738 WLW458736:WLW458738 WVS458736:WVS458738 JG524272:JG524274 TC524272:TC524274 ACY524272:ACY524274 AMU524272:AMU524274 AWQ524272:AWQ524274 BGM524272:BGM524274 BQI524272:BQI524274 CAE524272:CAE524274 CKA524272:CKA524274 CTW524272:CTW524274 DDS524272:DDS524274 DNO524272:DNO524274 DXK524272:DXK524274 EHG524272:EHG524274 ERC524272:ERC524274 FAY524272:FAY524274 FKU524272:FKU524274 FUQ524272:FUQ524274 GEM524272:GEM524274 GOI524272:GOI524274 GYE524272:GYE524274 HIA524272:HIA524274 HRW524272:HRW524274 IBS524272:IBS524274 ILO524272:ILO524274 IVK524272:IVK524274 JFG524272:JFG524274 JPC524272:JPC524274 JYY524272:JYY524274 KIU524272:KIU524274 KSQ524272:KSQ524274 LCM524272:LCM524274 LMI524272:LMI524274 LWE524272:LWE524274 MGA524272:MGA524274 MPW524272:MPW524274 MZS524272:MZS524274 NJO524272:NJO524274 NTK524272:NTK524274 ODG524272:ODG524274 ONC524272:ONC524274 OWY524272:OWY524274 PGU524272:PGU524274 PQQ524272:PQQ524274 QAM524272:QAM524274 QKI524272:QKI524274 QUE524272:QUE524274 REA524272:REA524274 RNW524272:RNW524274 RXS524272:RXS524274 SHO524272:SHO524274 SRK524272:SRK524274 TBG524272:TBG524274 TLC524272:TLC524274 TUY524272:TUY524274 UEU524272:UEU524274 UOQ524272:UOQ524274 UYM524272:UYM524274 VII524272:VII524274 VSE524272:VSE524274 WCA524272:WCA524274 WLW524272:WLW524274 WVS524272:WVS524274 JG589808:JG589810 TC589808:TC589810 ACY589808:ACY589810 AMU589808:AMU589810 AWQ589808:AWQ589810 BGM589808:BGM589810 BQI589808:BQI589810 CAE589808:CAE589810 CKA589808:CKA589810 CTW589808:CTW589810 DDS589808:DDS589810 DNO589808:DNO589810 DXK589808:DXK589810 EHG589808:EHG589810 ERC589808:ERC589810 FAY589808:FAY589810 FKU589808:FKU589810 FUQ589808:FUQ589810 GEM589808:GEM589810 GOI589808:GOI589810 GYE589808:GYE589810 HIA589808:HIA589810 HRW589808:HRW589810 IBS589808:IBS589810 ILO589808:ILO589810 IVK589808:IVK589810 JFG589808:JFG589810 JPC589808:JPC589810 JYY589808:JYY589810 KIU589808:KIU589810 KSQ589808:KSQ589810 LCM589808:LCM589810 LMI589808:LMI589810 LWE589808:LWE589810 MGA589808:MGA589810 MPW589808:MPW589810 MZS589808:MZS589810 NJO589808:NJO589810 NTK589808:NTK589810 ODG589808:ODG589810 ONC589808:ONC589810 OWY589808:OWY589810 PGU589808:PGU589810 PQQ589808:PQQ589810 QAM589808:QAM589810 QKI589808:QKI589810 QUE589808:QUE589810 REA589808:REA589810 RNW589808:RNW589810 RXS589808:RXS589810 SHO589808:SHO589810 SRK589808:SRK589810 TBG589808:TBG589810 TLC589808:TLC589810 TUY589808:TUY589810 UEU589808:UEU589810 UOQ589808:UOQ589810 UYM589808:UYM589810 VII589808:VII589810 VSE589808:VSE589810 WCA589808:WCA589810 WLW589808:WLW589810 WVS589808:WVS589810 JG655344:JG655346 TC655344:TC655346 ACY655344:ACY655346 AMU655344:AMU655346 AWQ655344:AWQ655346 BGM655344:BGM655346 BQI655344:BQI655346 CAE655344:CAE655346 CKA655344:CKA655346 CTW655344:CTW655346 DDS655344:DDS655346 DNO655344:DNO655346 DXK655344:DXK655346 EHG655344:EHG655346 ERC655344:ERC655346 FAY655344:FAY655346 FKU655344:FKU655346 FUQ655344:FUQ655346 GEM655344:GEM655346 GOI655344:GOI655346 GYE655344:GYE655346 HIA655344:HIA655346 HRW655344:HRW655346 IBS655344:IBS655346 ILO655344:ILO655346 IVK655344:IVK655346 JFG655344:JFG655346 JPC655344:JPC655346 JYY655344:JYY655346 KIU655344:KIU655346 KSQ655344:KSQ655346 LCM655344:LCM655346 LMI655344:LMI655346 LWE655344:LWE655346 MGA655344:MGA655346 MPW655344:MPW655346 MZS655344:MZS655346 NJO655344:NJO655346 NTK655344:NTK655346 ODG655344:ODG655346 ONC655344:ONC655346 OWY655344:OWY655346 PGU655344:PGU655346 PQQ655344:PQQ655346 QAM655344:QAM655346 QKI655344:QKI655346 QUE655344:QUE655346 REA655344:REA655346 RNW655344:RNW655346 RXS655344:RXS655346 SHO655344:SHO655346 SRK655344:SRK655346 TBG655344:TBG655346 TLC655344:TLC655346 TUY655344:TUY655346 UEU655344:UEU655346 UOQ655344:UOQ655346 UYM655344:UYM655346 VII655344:VII655346 VSE655344:VSE655346 WCA655344:WCA655346 WLW655344:WLW655346 WVS655344:WVS655346 JG720880:JG720882 TC720880:TC720882 ACY720880:ACY720882 AMU720880:AMU720882 AWQ720880:AWQ720882 BGM720880:BGM720882 BQI720880:BQI720882 CAE720880:CAE720882 CKA720880:CKA720882 CTW720880:CTW720882 DDS720880:DDS720882 DNO720880:DNO720882 DXK720880:DXK720882 EHG720880:EHG720882 ERC720880:ERC720882 FAY720880:FAY720882 FKU720880:FKU720882 FUQ720880:FUQ720882 GEM720880:GEM720882 GOI720880:GOI720882 GYE720880:GYE720882 HIA720880:HIA720882 HRW720880:HRW720882 IBS720880:IBS720882 ILO720880:ILO720882 IVK720880:IVK720882 JFG720880:JFG720882 JPC720880:JPC720882 JYY720880:JYY720882 KIU720880:KIU720882 KSQ720880:KSQ720882 LCM720880:LCM720882 LMI720880:LMI720882 LWE720880:LWE720882 MGA720880:MGA720882 MPW720880:MPW720882 MZS720880:MZS720882 NJO720880:NJO720882 NTK720880:NTK720882 ODG720880:ODG720882 ONC720880:ONC720882 OWY720880:OWY720882 PGU720880:PGU720882 PQQ720880:PQQ720882 QAM720880:QAM720882 QKI720880:QKI720882 QUE720880:QUE720882 REA720880:REA720882 RNW720880:RNW720882 RXS720880:RXS720882 SHO720880:SHO720882 SRK720880:SRK720882 TBG720880:TBG720882 TLC720880:TLC720882 TUY720880:TUY720882 UEU720880:UEU720882 UOQ720880:UOQ720882 UYM720880:UYM720882 VII720880:VII720882 VSE720880:VSE720882 WCA720880:WCA720882 WLW720880:WLW720882 WVS720880:WVS720882 JG786416:JG786418 TC786416:TC786418 ACY786416:ACY786418 AMU786416:AMU786418 AWQ786416:AWQ786418 BGM786416:BGM786418 BQI786416:BQI786418 CAE786416:CAE786418 CKA786416:CKA786418 CTW786416:CTW786418 DDS786416:DDS786418 DNO786416:DNO786418 DXK786416:DXK786418 EHG786416:EHG786418 ERC786416:ERC786418 FAY786416:FAY786418 FKU786416:FKU786418 FUQ786416:FUQ786418 GEM786416:GEM786418 GOI786416:GOI786418 GYE786416:GYE786418 HIA786416:HIA786418 HRW786416:HRW786418 IBS786416:IBS786418 ILO786416:ILO786418 IVK786416:IVK786418 JFG786416:JFG786418 JPC786416:JPC786418 JYY786416:JYY786418 KIU786416:KIU786418 KSQ786416:KSQ786418 LCM786416:LCM786418 LMI786416:LMI786418 LWE786416:LWE786418 MGA786416:MGA786418 MPW786416:MPW786418 MZS786416:MZS786418 NJO786416:NJO786418 NTK786416:NTK786418 ODG786416:ODG786418 ONC786416:ONC786418 OWY786416:OWY786418 PGU786416:PGU786418 PQQ786416:PQQ786418 QAM786416:QAM786418 QKI786416:QKI786418 QUE786416:QUE786418 REA786416:REA786418 RNW786416:RNW786418 RXS786416:RXS786418 SHO786416:SHO786418 SRK786416:SRK786418 TBG786416:TBG786418 TLC786416:TLC786418 TUY786416:TUY786418 UEU786416:UEU786418 UOQ786416:UOQ786418 UYM786416:UYM786418 VII786416:VII786418 VSE786416:VSE786418 WCA786416:WCA786418 WLW786416:WLW786418 WVS786416:WVS786418 JG851952:JG851954 TC851952:TC851954 ACY851952:ACY851954 AMU851952:AMU851954 AWQ851952:AWQ851954 BGM851952:BGM851954 BQI851952:BQI851954 CAE851952:CAE851954 CKA851952:CKA851954 CTW851952:CTW851954 DDS851952:DDS851954 DNO851952:DNO851954 DXK851952:DXK851954 EHG851952:EHG851954 ERC851952:ERC851954 FAY851952:FAY851954 FKU851952:FKU851954 FUQ851952:FUQ851954 GEM851952:GEM851954 GOI851952:GOI851954 GYE851952:GYE851954 HIA851952:HIA851954 HRW851952:HRW851954 IBS851952:IBS851954 ILO851952:ILO851954 IVK851952:IVK851954 JFG851952:JFG851954 JPC851952:JPC851954 JYY851952:JYY851954 KIU851952:KIU851954 KSQ851952:KSQ851954 LCM851952:LCM851954 LMI851952:LMI851954 LWE851952:LWE851954 MGA851952:MGA851954 MPW851952:MPW851954 MZS851952:MZS851954 NJO851952:NJO851954 NTK851952:NTK851954 ODG851952:ODG851954 ONC851952:ONC851954 OWY851952:OWY851954 PGU851952:PGU851954 PQQ851952:PQQ851954 QAM851952:QAM851954 QKI851952:QKI851954 QUE851952:QUE851954 REA851952:REA851954 RNW851952:RNW851954 RXS851952:RXS851954 SHO851952:SHO851954 SRK851952:SRK851954 TBG851952:TBG851954 TLC851952:TLC851954 TUY851952:TUY851954 UEU851952:UEU851954 UOQ851952:UOQ851954 UYM851952:UYM851954 VII851952:VII851954 VSE851952:VSE851954 WCA851952:WCA851954 WLW851952:WLW851954 WVS851952:WVS851954 JG917488:JG917490 TC917488:TC917490 ACY917488:ACY917490 AMU917488:AMU917490 AWQ917488:AWQ917490 BGM917488:BGM917490 BQI917488:BQI917490 CAE917488:CAE917490 CKA917488:CKA917490 CTW917488:CTW917490 DDS917488:DDS917490 DNO917488:DNO917490 DXK917488:DXK917490 EHG917488:EHG917490 ERC917488:ERC917490 FAY917488:FAY917490 FKU917488:FKU917490 FUQ917488:FUQ917490 GEM917488:GEM917490 GOI917488:GOI917490 GYE917488:GYE917490 HIA917488:HIA917490 HRW917488:HRW917490 IBS917488:IBS917490 ILO917488:ILO917490 IVK917488:IVK917490 JFG917488:JFG917490 JPC917488:JPC917490 JYY917488:JYY917490 KIU917488:KIU917490 KSQ917488:KSQ917490 LCM917488:LCM917490 LMI917488:LMI917490 LWE917488:LWE917490 MGA917488:MGA917490 MPW917488:MPW917490 MZS917488:MZS917490 NJO917488:NJO917490 NTK917488:NTK917490 ODG917488:ODG917490 ONC917488:ONC917490 OWY917488:OWY917490 PGU917488:PGU917490 PQQ917488:PQQ917490 QAM917488:QAM917490 QKI917488:QKI917490 QUE917488:QUE917490 REA917488:REA917490 RNW917488:RNW917490 RXS917488:RXS917490 SHO917488:SHO917490 SRK917488:SRK917490 TBG917488:TBG917490 TLC917488:TLC917490 TUY917488:TUY917490 UEU917488:UEU917490 UOQ917488:UOQ917490 UYM917488:UYM917490 VII917488:VII917490 VSE917488:VSE917490 WCA917488:WCA917490 WLW917488:WLW917490 WVS917488:WVS917490 JG983024:JG983026 TC983024:TC983026 ACY983024:ACY983026 AMU983024:AMU983026 AWQ983024:AWQ983026 BGM983024:BGM983026 BQI983024:BQI983026 CAE983024:CAE983026 CKA983024:CKA983026 CTW983024:CTW983026 DDS983024:DDS983026 DNO983024:DNO983026 DXK983024:DXK983026 EHG983024:EHG983026 ERC983024:ERC983026 FAY983024:FAY983026 FKU983024:FKU983026 FUQ983024:FUQ983026 GEM983024:GEM983026 GOI983024:GOI983026 GYE983024:GYE983026 HIA983024:HIA983026 HRW983024:HRW983026 IBS983024:IBS983026 ILO983024:ILO983026 IVK983024:IVK983026 JFG983024:JFG983026 JPC983024:JPC983026 JYY983024:JYY983026 KIU983024:KIU983026 KSQ983024:KSQ983026 LCM983024:LCM983026 LMI983024:LMI983026 LWE983024:LWE983026 MGA983024:MGA983026 MPW983024:MPW983026 MZS983024:MZS983026 NJO983024:NJO983026 NTK983024:NTK983026 ODG983024:ODG983026 ONC983024:ONC983026 OWY983024:OWY983026 PGU983024:PGU983026 PQQ983024:PQQ983026 QAM983024:QAM983026 QKI983024:QKI983026 QUE983024:QUE983026 REA983024:REA983026 RNW983024:RNW983026 RXS983024:RXS983026 SHO983024:SHO983026 SRK983024:SRK983026 TBG983024:TBG983026 TLC983024:TLC983026 TUY983024:TUY983026 UEU983024:UEU983026 UOQ983024:UOQ983026 UYM983024:UYM983026 VII983024:VII983026 VSE983024:VSE983026 WCA983024:WCA983026 WLW983024:WLW983026 WVS983024:WVS983026 JG65524 TC65524 ACY65524 AMU65524 AWQ65524 BGM65524 BQI65524 CAE65524 CKA65524 CTW65524 DDS65524 DNO65524 DXK65524 EHG65524 ERC65524 FAY65524 FKU65524 FUQ65524 GEM65524 GOI65524 GYE65524 HIA65524 HRW65524 IBS65524 ILO65524 IVK65524 JFG65524 JPC65524 JYY65524 KIU65524 KSQ65524 LCM65524 LMI65524 LWE65524 MGA65524 MPW65524 MZS65524 NJO65524 NTK65524 ODG65524 ONC65524 OWY65524 PGU65524 PQQ65524 QAM65524 QKI65524 QUE65524 REA65524 RNW65524 RXS65524 SHO65524 SRK65524 TBG65524 TLC65524 TUY65524 UEU65524 UOQ65524 UYM65524 VII65524 VSE65524 WCA65524 WLW65524 WVS65524 JG131060 TC131060 ACY131060 AMU131060 AWQ131060 BGM131060 BQI131060 CAE131060 CKA131060 CTW131060 DDS131060 DNO131060 DXK131060 EHG131060 ERC131060 FAY131060 FKU131060 FUQ131060 GEM131060 GOI131060 GYE131060 HIA131060 HRW131060 IBS131060 ILO131060 IVK131060 JFG131060 JPC131060 JYY131060 KIU131060 KSQ131060 LCM131060 LMI131060 LWE131060 MGA131060 MPW131060 MZS131060 NJO131060 NTK131060 ODG131060 ONC131060 OWY131060 PGU131060 PQQ131060 QAM131060 QKI131060 QUE131060 REA131060 RNW131060 RXS131060 SHO131060 SRK131060 TBG131060 TLC131060 TUY131060 UEU131060 UOQ131060 UYM131060 VII131060 VSE131060 WCA131060 WLW131060 WVS131060 JG196596 TC196596 ACY196596 AMU196596 AWQ196596 BGM196596 BQI196596 CAE196596 CKA196596 CTW196596 DDS196596 DNO196596 DXK196596 EHG196596 ERC196596 FAY196596 FKU196596 FUQ196596 GEM196596 GOI196596 GYE196596 HIA196596 HRW196596 IBS196596 ILO196596 IVK196596 JFG196596 JPC196596 JYY196596 KIU196596 KSQ196596 LCM196596 LMI196596 LWE196596 MGA196596 MPW196596 MZS196596 NJO196596 NTK196596 ODG196596 ONC196596 OWY196596 PGU196596 PQQ196596 QAM196596 QKI196596 QUE196596 REA196596 RNW196596 RXS196596 SHO196596 SRK196596 TBG196596 TLC196596 TUY196596 UEU196596 UOQ196596 UYM196596 VII196596 VSE196596 WCA196596 WLW196596 WVS196596 JG262132 TC262132 ACY262132 AMU262132 AWQ262132 BGM262132 BQI262132 CAE262132 CKA262132 CTW262132 DDS262132 DNO262132 DXK262132 EHG262132 ERC262132 FAY262132 FKU262132 FUQ262132 GEM262132 GOI262132 GYE262132 HIA262132 HRW262132 IBS262132 ILO262132 IVK262132 JFG262132 JPC262132 JYY262132 KIU262132 KSQ262132 LCM262132 LMI262132 LWE262132 MGA262132 MPW262132 MZS262132 NJO262132 NTK262132 ODG262132 ONC262132 OWY262132 PGU262132 PQQ262132 QAM262132 QKI262132 QUE262132 REA262132 RNW262132 RXS262132 SHO262132 SRK262132 TBG262132 TLC262132 TUY262132 UEU262132 UOQ262132 UYM262132 VII262132 VSE262132 WCA262132 WLW262132 WVS262132 JG327668 TC327668 ACY327668 AMU327668 AWQ327668 BGM327668 BQI327668 CAE327668 CKA327668 CTW327668 DDS327668 DNO327668 DXK327668 EHG327668 ERC327668 FAY327668 FKU327668 FUQ327668 GEM327668 GOI327668 GYE327668 HIA327668 HRW327668 IBS327668 ILO327668 IVK327668 JFG327668 JPC327668 JYY327668 KIU327668 KSQ327668 LCM327668 LMI327668 LWE327668 MGA327668 MPW327668 MZS327668 NJO327668 NTK327668 ODG327668 ONC327668 OWY327668 PGU327668 PQQ327668 QAM327668 QKI327668 QUE327668 REA327668 RNW327668 RXS327668 SHO327668 SRK327668 TBG327668 TLC327668 TUY327668 UEU327668 UOQ327668 UYM327668 VII327668 VSE327668 WCA327668 WLW327668 WVS327668 JG393204 TC393204 ACY393204 AMU393204 AWQ393204 BGM393204 BQI393204 CAE393204 CKA393204 CTW393204 DDS393204 DNO393204 DXK393204 EHG393204 ERC393204 FAY393204 FKU393204 FUQ393204 GEM393204 GOI393204 GYE393204 HIA393204 HRW393204 IBS393204 ILO393204 IVK393204 JFG393204 JPC393204 JYY393204 KIU393204 KSQ393204 LCM393204 LMI393204 LWE393204 MGA393204 MPW393204 MZS393204 NJO393204 NTK393204 ODG393204 ONC393204 OWY393204 PGU393204 PQQ393204 QAM393204 QKI393204 QUE393204 REA393204 RNW393204 RXS393204 SHO393204 SRK393204 TBG393204 TLC393204 TUY393204 UEU393204 UOQ393204 UYM393204 VII393204 VSE393204 WCA393204 WLW393204 WVS393204 JG458740 TC458740 ACY458740 AMU458740 AWQ458740 BGM458740 BQI458740 CAE458740 CKA458740 CTW458740 DDS458740 DNO458740 DXK458740 EHG458740 ERC458740 FAY458740 FKU458740 FUQ458740 GEM458740 GOI458740 GYE458740 HIA458740 HRW458740 IBS458740 ILO458740 IVK458740 JFG458740 JPC458740 JYY458740 KIU458740 KSQ458740 LCM458740 LMI458740 LWE458740 MGA458740 MPW458740 MZS458740 NJO458740 NTK458740 ODG458740 ONC458740 OWY458740 PGU458740 PQQ458740 QAM458740 QKI458740 QUE458740 REA458740 RNW458740 RXS458740 SHO458740 SRK458740 TBG458740 TLC458740 TUY458740 UEU458740 UOQ458740 UYM458740 VII458740 VSE458740 WCA458740 WLW458740 WVS458740 JG524276 TC524276 ACY524276 AMU524276 AWQ524276 BGM524276 BQI524276 CAE524276 CKA524276 CTW524276 DDS524276 DNO524276 DXK524276 EHG524276 ERC524276 FAY524276 FKU524276 FUQ524276 GEM524276 GOI524276 GYE524276 HIA524276 HRW524276 IBS524276 ILO524276 IVK524276 JFG524276 JPC524276 JYY524276 KIU524276 KSQ524276 LCM524276 LMI524276 LWE524276 MGA524276 MPW524276 MZS524276 NJO524276 NTK524276 ODG524276 ONC524276 OWY524276 PGU524276 PQQ524276 QAM524276 QKI524276 QUE524276 REA524276 RNW524276 RXS524276 SHO524276 SRK524276 TBG524276 TLC524276 TUY524276 UEU524276 UOQ524276 UYM524276 VII524276 VSE524276 WCA524276 WLW524276 WVS524276 JG589812 TC589812 ACY589812 AMU589812 AWQ589812 BGM589812 BQI589812 CAE589812 CKA589812 CTW589812 DDS589812 DNO589812 DXK589812 EHG589812 ERC589812 FAY589812 FKU589812 FUQ589812 GEM589812 GOI589812 GYE589812 HIA589812 HRW589812 IBS589812 ILO589812 IVK589812 JFG589812 JPC589812 JYY589812 KIU589812 KSQ589812 LCM589812 LMI589812 LWE589812 MGA589812 MPW589812 MZS589812 NJO589812 NTK589812 ODG589812 ONC589812 OWY589812 PGU589812 PQQ589812 QAM589812 QKI589812 QUE589812 REA589812 RNW589812 RXS589812 SHO589812 SRK589812 TBG589812 TLC589812 TUY589812 UEU589812 UOQ589812 UYM589812 VII589812 VSE589812 WCA589812 WLW589812 WVS589812 JG655348 TC655348 ACY655348 AMU655348 AWQ655348 BGM655348 BQI655348 CAE655348 CKA655348 CTW655348 DDS655348 DNO655348 DXK655348 EHG655348 ERC655348 FAY655348 FKU655348 FUQ655348 GEM655348 GOI655348 GYE655348 HIA655348 HRW655348 IBS655348 ILO655348 IVK655348 JFG655348 JPC655348 JYY655348 KIU655348 KSQ655348 LCM655348 LMI655348 LWE655348 MGA655348 MPW655348 MZS655348 NJO655348 NTK655348 ODG655348 ONC655348 OWY655348 PGU655348 PQQ655348 QAM655348 QKI655348 QUE655348 REA655348 RNW655348 RXS655348 SHO655348 SRK655348 TBG655348 TLC655348 TUY655348 UEU655348 UOQ655348 UYM655348 VII655348 VSE655348 WCA655348 WLW655348 WVS655348 JG720884 TC720884 ACY720884 AMU720884 AWQ720884 BGM720884 BQI720884 CAE720884 CKA720884 CTW720884 DDS720884 DNO720884 DXK720884 EHG720884 ERC720884 FAY720884 FKU720884 FUQ720884 GEM720884 GOI720884 GYE720884 HIA720884 HRW720884 IBS720884 ILO720884 IVK720884 JFG720884 JPC720884 JYY720884 KIU720884 KSQ720884 LCM720884 LMI720884 LWE720884 MGA720884 MPW720884 MZS720884 NJO720884 NTK720884 ODG720884 ONC720884 OWY720884 PGU720884 PQQ720884 QAM720884 QKI720884 QUE720884 REA720884 RNW720884 RXS720884 SHO720884 SRK720884 TBG720884 TLC720884 TUY720884 UEU720884 UOQ720884 UYM720884 VII720884 VSE720884 WCA720884 WLW720884 WVS720884 JG786420 TC786420 ACY786420 AMU786420 AWQ786420 BGM786420 BQI786420 CAE786420 CKA786420 CTW786420 DDS786420 DNO786420 DXK786420 EHG786420 ERC786420 FAY786420 FKU786420 FUQ786420 GEM786420 GOI786420 GYE786420 HIA786420 HRW786420 IBS786420 ILO786420 IVK786420 JFG786420 JPC786420 JYY786420 KIU786420 KSQ786420 LCM786420 LMI786420 LWE786420 MGA786420 MPW786420 MZS786420 NJO786420 NTK786420 ODG786420 ONC786420 OWY786420 PGU786420 PQQ786420 QAM786420 QKI786420 QUE786420 REA786420 RNW786420 RXS786420 SHO786420 SRK786420 TBG786420 TLC786420 TUY786420 UEU786420 UOQ786420 UYM786420 VII786420 VSE786420 WCA786420 WLW786420 WVS786420 JG851956 TC851956 ACY851956 AMU851956 AWQ851956 BGM851956 BQI851956 CAE851956 CKA851956 CTW851956 DDS851956 DNO851956 DXK851956 EHG851956 ERC851956 FAY851956 FKU851956 FUQ851956 GEM851956 GOI851956 GYE851956 HIA851956 HRW851956 IBS851956 ILO851956 IVK851956 JFG851956 JPC851956 JYY851956 KIU851956 KSQ851956 LCM851956 LMI851956 LWE851956 MGA851956 MPW851956 MZS851956 NJO851956 NTK851956 ODG851956 ONC851956 OWY851956 PGU851956 PQQ851956 QAM851956 QKI851956 QUE851956 REA851956 RNW851956 RXS851956 SHO851956 SRK851956 TBG851956 TLC851956 TUY851956 UEU851956 UOQ851956 UYM851956 VII851956 VSE851956 WCA851956 WLW851956 WVS851956 JG917492 TC917492 ACY917492 AMU917492 AWQ917492 BGM917492 BQI917492 CAE917492 CKA917492 CTW917492 DDS917492 DNO917492 DXK917492 EHG917492 ERC917492 FAY917492 FKU917492 FUQ917492 GEM917492 GOI917492 GYE917492 HIA917492 HRW917492 IBS917492 ILO917492 IVK917492 JFG917492 JPC917492 JYY917492 KIU917492 KSQ917492 LCM917492 LMI917492 LWE917492 MGA917492 MPW917492 MZS917492 NJO917492 NTK917492 ODG917492 ONC917492 OWY917492 PGU917492 PQQ917492 QAM917492 QKI917492 QUE917492 REA917492 RNW917492 RXS917492 SHO917492 SRK917492 TBG917492 TLC917492 TUY917492 UEU917492 UOQ917492 UYM917492 VII917492 VSE917492 WCA917492 WLW917492 WVS917492 JG983028 TC983028 ACY983028 AMU983028 AWQ983028 BGM983028 BQI983028 CAE983028 CKA983028 CTW983028 DDS983028 DNO983028 DXK983028 EHG983028 ERC983028 FAY983028 FKU983028 FUQ983028 GEM983028 GOI983028 GYE983028 HIA983028 HRW983028 IBS983028 ILO983028 IVK983028 JFG983028 JPC983028 JYY983028 KIU983028 KSQ983028 LCM983028 LMI983028 LWE983028 MGA983028 MPW983028 MZS983028 NJO983028 NTK983028 ODG983028 ONC983028 OWY983028 PGU983028 PQQ983028 QAM983028 QKI983028 QUE983028 REA983028 RNW983028 RXS983028 SHO983028 SRK983028 TBG983028 TLC983028 TUY983028 UEU983028 UOQ983028 UYM983028 VII983028 VSE983028 WCA983028 WLW983028 WVS983028 JG65527:JG65530 TC65527:TC65530 ACY65527:ACY65530 AMU65527:AMU65530 AWQ65527:AWQ65530 BGM65527:BGM65530 BQI65527:BQI65530 CAE65527:CAE65530 CKA65527:CKA65530 CTW65527:CTW65530 DDS65527:DDS65530 DNO65527:DNO65530 DXK65527:DXK65530 EHG65527:EHG65530 ERC65527:ERC65530 FAY65527:FAY65530 FKU65527:FKU65530 FUQ65527:FUQ65530 GEM65527:GEM65530 GOI65527:GOI65530 GYE65527:GYE65530 HIA65527:HIA65530 HRW65527:HRW65530 IBS65527:IBS65530 ILO65527:ILO65530 IVK65527:IVK65530 JFG65527:JFG65530 JPC65527:JPC65530 JYY65527:JYY65530 KIU65527:KIU65530 KSQ65527:KSQ65530 LCM65527:LCM65530 LMI65527:LMI65530 LWE65527:LWE65530 MGA65527:MGA65530 MPW65527:MPW65530 MZS65527:MZS65530 NJO65527:NJO65530 NTK65527:NTK65530 ODG65527:ODG65530 ONC65527:ONC65530 OWY65527:OWY65530 PGU65527:PGU65530 PQQ65527:PQQ65530 QAM65527:QAM65530 QKI65527:QKI65530 QUE65527:QUE65530 REA65527:REA65530 RNW65527:RNW65530 RXS65527:RXS65530 SHO65527:SHO65530 SRK65527:SRK65530 TBG65527:TBG65530 TLC65527:TLC65530 TUY65527:TUY65530 UEU65527:UEU65530 UOQ65527:UOQ65530 UYM65527:UYM65530 VII65527:VII65530 VSE65527:VSE65530 WCA65527:WCA65530 WLW65527:WLW65530 WVS65527:WVS65530 JG131063:JG131066 TC131063:TC131066 ACY131063:ACY131066 AMU131063:AMU131066 AWQ131063:AWQ131066 BGM131063:BGM131066 BQI131063:BQI131066 CAE131063:CAE131066 CKA131063:CKA131066 CTW131063:CTW131066 DDS131063:DDS131066 DNO131063:DNO131066 DXK131063:DXK131066 EHG131063:EHG131066 ERC131063:ERC131066 FAY131063:FAY131066 FKU131063:FKU131066 FUQ131063:FUQ131066 GEM131063:GEM131066 GOI131063:GOI131066 GYE131063:GYE131066 HIA131063:HIA131066 HRW131063:HRW131066 IBS131063:IBS131066 ILO131063:ILO131066 IVK131063:IVK131066 JFG131063:JFG131066 JPC131063:JPC131066 JYY131063:JYY131066 KIU131063:KIU131066 KSQ131063:KSQ131066 LCM131063:LCM131066 LMI131063:LMI131066 LWE131063:LWE131066 MGA131063:MGA131066 MPW131063:MPW131066 MZS131063:MZS131066 NJO131063:NJO131066 NTK131063:NTK131066 ODG131063:ODG131066 ONC131063:ONC131066 OWY131063:OWY131066 PGU131063:PGU131066 PQQ131063:PQQ131066 QAM131063:QAM131066 QKI131063:QKI131066 QUE131063:QUE131066 REA131063:REA131066 RNW131063:RNW131066 RXS131063:RXS131066 SHO131063:SHO131066 SRK131063:SRK131066 TBG131063:TBG131066 TLC131063:TLC131066 TUY131063:TUY131066 UEU131063:UEU131066 UOQ131063:UOQ131066 UYM131063:UYM131066 VII131063:VII131066 VSE131063:VSE131066 WCA131063:WCA131066 WLW131063:WLW131066 WVS131063:WVS131066 JG196599:JG196602 TC196599:TC196602 ACY196599:ACY196602 AMU196599:AMU196602 AWQ196599:AWQ196602 BGM196599:BGM196602 BQI196599:BQI196602 CAE196599:CAE196602 CKA196599:CKA196602 CTW196599:CTW196602 DDS196599:DDS196602 DNO196599:DNO196602 DXK196599:DXK196602 EHG196599:EHG196602 ERC196599:ERC196602 FAY196599:FAY196602 FKU196599:FKU196602 FUQ196599:FUQ196602 GEM196599:GEM196602 GOI196599:GOI196602 GYE196599:GYE196602 HIA196599:HIA196602 HRW196599:HRW196602 IBS196599:IBS196602 ILO196599:ILO196602 IVK196599:IVK196602 JFG196599:JFG196602 JPC196599:JPC196602 JYY196599:JYY196602 KIU196599:KIU196602 KSQ196599:KSQ196602 LCM196599:LCM196602 LMI196599:LMI196602 LWE196599:LWE196602 MGA196599:MGA196602 MPW196599:MPW196602 MZS196599:MZS196602 NJO196599:NJO196602 NTK196599:NTK196602 ODG196599:ODG196602 ONC196599:ONC196602 OWY196599:OWY196602 PGU196599:PGU196602 PQQ196599:PQQ196602 QAM196599:QAM196602 QKI196599:QKI196602 QUE196599:QUE196602 REA196599:REA196602 RNW196599:RNW196602 RXS196599:RXS196602 SHO196599:SHO196602 SRK196599:SRK196602 TBG196599:TBG196602 TLC196599:TLC196602 TUY196599:TUY196602 UEU196599:UEU196602 UOQ196599:UOQ196602 UYM196599:UYM196602 VII196599:VII196602 VSE196599:VSE196602 WCA196599:WCA196602 WLW196599:WLW196602 WVS196599:WVS196602 JG262135:JG262138 TC262135:TC262138 ACY262135:ACY262138 AMU262135:AMU262138 AWQ262135:AWQ262138 BGM262135:BGM262138 BQI262135:BQI262138 CAE262135:CAE262138 CKA262135:CKA262138 CTW262135:CTW262138 DDS262135:DDS262138 DNO262135:DNO262138 DXK262135:DXK262138 EHG262135:EHG262138 ERC262135:ERC262138 FAY262135:FAY262138 FKU262135:FKU262138 FUQ262135:FUQ262138 GEM262135:GEM262138 GOI262135:GOI262138 GYE262135:GYE262138 HIA262135:HIA262138 HRW262135:HRW262138 IBS262135:IBS262138 ILO262135:ILO262138 IVK262135:IVK262138 JFG262135:JFG262138 JPC262135:JPC262138 JYY262135:JYY262138 KIU262135:KIU262138 KSQ262135:KSQ262138 LCM262135:LCM262138 LMI262135:LMI262138 LWE262135:LWE262138 MGA262135:MGA262138 MPW262135:MPW262138 MZS262135:MZS262138 NJO262135:NJO262138 NTK262135:NTK262138 ODG262135:ODG262138 ONC262135:ONC262138 OWY262135:OWY262138 PGU262135:PGU262138 PQQ262135:PQQ262138 QAM262135:QAM262138 QKI262135:QKI262138 QUE262135:QUE262138 REA262135:REA262138 RNW262135:RNW262138 RXS262135:RXS262138 SHO262135:SHO262138 SRK262135:SRK262138 TBG262135:TBG262138 TLC262135:TLC262138 TUY262135:TUY262138 UEU262135:UEU262138 UOQ262135:UOQ262138 UYM262135:UYM262138 VII262135:VII262138 VSE262135:VSE262138 WCA262135:WCA262138 WLW262135:WLW262138 WVS262135:WVS262138 JG327671:JG327674 TC327671:TC327674 ACY327671:ACY327674 AMU327671:AMU327674 AWQ327671:AWQ327674 BGM327671:BGM327674 BQI327671:BQI327674 CAE327671:CAE327674 CKA327671:CKA327674 CTW327671:CTW327674 DDS327671:DDS327674 DNO327671:DNO327674 DXK327671:DXK327674 EHG327671:EHG327674 ERC327671:ERC327674 FAY327671:FAY327674 FKU327671:FKU327674 FUQ327671:FUQ327674 GEM327671:GEM327674 GOI327671:GOI327674 GYE327671:GYE327674 HIA327671:HIA327674 HRW327671:HRW327674 IBS327671:IBS327674 ILO327671:ILO327674 IVK327671:IVK327674 JFG327671:JFG327674 JPC327671:JPC327674 JYY327671:JYY327674 KIU327671:KIU327674 KSQ327671:KSQ327674 LCM327671:LCM327674 LMI327671:LMI327674 LWE327671:LWE327674 MGA327671:MGA327674 MPW327671:MPW327674 MZS327671:MZS327674 NJO327671:NJO327674 NTK327671:NTK327674 ODG327671:ODG327674 ONC327671:ONC327674 OWY327671:OWY327674 PGU327671:PGU327674 PQQ327671:PQQ327674 QAM327671:QAM327674 QKI327671:QKI327674 QUE327671:QUE327674 REA327671:REA327674 RNW327671:RNW327674 RXS327671:RXS327674 SHO327671:SHO327674 SRK327671:SRK327674 TBG327671:TBG327674 TLC327671:TLC327674 TUY327671:TUY327674 UEU327671:UEU327674 UOQ327671:UOQ327674 UYM327671:UYM327674 VII327671:VII327674 VSE327671:VSE327674 WCA327671:WCA327674 WLW327671:WLW327674 WVS327671:WVS327674 JG393207:JG393210 TC393207:TC393210 ACY393207:ACY393210 AMU393207:AMU393210 AWQ393207:AWQ393210 BGM393207:BGM393210 BQI393207:BQI393210 CAE393207:CAE393210 CKA393207:CKA393210 CTW393207:CTW393210 DDS393207:DDS393210 DNO393207:DNO393210 DXK393207:DXK393210 EHG393207:EHG393210 ERC393207:ERC393210 FAY393207:FAY393210 FKU393207:FKU393210 FUQ393207:FUQ393210 GEM393207:GEM393210 GOI393207:GOI393210 GYE393207:GYE393210 HIA393207:HIA393210 HRW393207:HRW393210 IBS393207:IBS393210 ILO393207:ILO393210 IVK393207:IVK393210 JFG393207:JFG393210 JPC393207:JPC393210 JYY393207:JYY393210 KIU393207:KIU393210 KSQ393207:KSQ393210 LCM393207:LCM393210 LMI393207:LMI393210 LWE393207:LWE393210 MGA393207:MGA393210 MPW393207:MPW393210 MZS393207:MZS393210 NJO393207:NJO393210 NTK393207:NTK393210 ODG393207:ODG393210 ONC393207:ONC393210 OWY393207:OWY393210 PGU393207:PGU393210 PQQ393207:PQQ393210 QAM393207:QAM393210 QKI393207:QKI393210 QUE393207:QUE393210 REA393207:REA393210 RNW393207:RNW393210 RXS393207:RXS393210 SHO393207:SHO393210 SRK393207:SRK393210 TBG393207:TBG393210 TLC393207:TLC393210 TUY393207:TUY393210 UEU393207:UEU393210 UOQ393207:UOQ393210 UYM393207:UYM393210 VII393207:VII393210 VSE393207:VSE393210 WCA393207:WCA393210 WLW393207:WLW393210 WVS393207:WVS393210 JG458743:JG458746 TC458743:TC458746 ACY458743:ACY458746 AMU458743:AMU458746 AWQ458743:AWQ458746 BGM458743:BGM458746 BQI458743:BQI458746 CAE458743:CAE458746 CKA458743:CKA458746 CTW458743:CTW458746 DDS458743:DDS458746 DNO458743:DNO458746 DXK458743:DXK458746 EHG458743:EHG458746 ERC458743:ERC458746 FAY458743:FAY458746 FKU458743:FKU458746 FUQ458743:FUQ458746 GEM458743:GEM458746 GOI458743:GOI458746 GYE458743:GYE458746 HIA458743:HIA458746 HRW458743:HRW458746 IBS458743:IBS458746 ILO458743:ILO458746 IVK458743:IVK458746 JFG458743:JFG458746 JPC458743:JPC458746 JYY458743:JYY458746 KIU458743:KIU458746 KSQ458743:KSQ458746 LCM458743:LCM458746 LMI458743:LMI458746 LWE458743:LWE458746 MGA458743:MGA458746 MPW458743:MPW458746 MZS458743:MZS458746 NJO458743:NJO458746 NTK458743:NTK458746 ODG458743:ODG458746 ONC458743:ONC458746 OWY458743:OWY458746 PGU458743:PGU458746 PQQ458743:PQQ458746 QAM458743:QAM458746 QKI458743:QKI458746 QUE458743:QUE458746 REA458743:REA458746 RNW458743:RNW458746 RXS458743:RXS458746 SHO458743:SHO458746 SRK458743:SRK458746 TBG458743:TBG458746 TLC458743:TLC458746 TUY458743:TUY458746 UEU458743:UEU458746 UOQ458743:UOQ458746 UYM458743:UYM458746 VII458743:VII458746 VSE458743:VSE458746 WCA458743:WCA458746 WLW458743:WLW458746 WVS458743:WVS458746 JG524279:JG524282 TC524279:TC524282 ACY524279:ACY524282 AMU524279:AMU524282 AWQ524279:AWQ524282 BGM524279:BGM524282 BQI524279:BQI524282 CAE524279:CAE524282 CKA524279:CKA524282 CTW524279:CTW524282 DDS524279:DDS524282 DNO524279:DNO524282 DXK524279:DXK524282 EHG524279:EHG524282 ERC524279:ERC524282 FAY524279:FAY524282 FKU524279:FKU524282 FUQ524279:FUQ524282 GEM524279:GEM524282 GOI524279:GOI524282 GYE524279:GYE524282 HIA524279:HIA524282 HRW524279:HRW524282 IBS524279:IBS524282 ILO524279:ILO524282 IVK524279:IVK524282 JFG524279:JFG524282 JPC524279:JPC524282 JYY524279:JYY524282 KIU524279:KIU524282 KSQ524279:KSQ524282 LCM524279:LCM524282 LMI524279:LMI524282 LWE524279:LWE524282 MGA524279:MGA524282 MPW524279:MPW524282 MZS524279:MZS524282 NJO524279:NJO524282 NTK524279:NTK524282 ODG524279:ODG524282 ONC524279:ONC524282 OWY524279:OWY524282 PGU524279:PGU524282 PQQ524279:PQQ524282 QAM524279:QAM524282 QKI524279:QKI524282 QUE524279:QUE524282 REA524279:REA524282 RNW524279:RNW524282 RXS524279:RXS524282 SHO524279:SHO524282 SRK524279:SRK524282 TBG524279:TBG524282 TLC524279:TLC524282 TUY524279:TUY524282 UEU524279:UEU524282 UOQ524279:UOQ524282 UYM524279:UYM524282 VII524279:VII524282 VSE524279:VSE524282 WCA524279:WCA524282 WLW524279:WLW524282 WVS524279:WVS524282 JG589815:JG589818 TC589815:TC589818 ACY589815:ACY589818 AMU589815:AMU589818 AWQ589815:AWQ589818 BGM589815:BGM589818 BQI589815:BQI589818 CAE589815:CAE589818 CKA589815:CKA589818 CTW589815:CTW589818 DDS589815:DDS589818 DNO589815:DNO589818 DXK589815:DXK589818 EHG589815:EHG589818 ERC589815:ERC589818 FAY589815:FAY589818 FKU589815:FKU589818 FUQ589815:FUQ589818 GEM589815:GEM589818 GOI589815:GOI589818 GYE589815:GYE589818 HIA589815:HIA589818 HRW589815:HRW589818 IBS589815:IBS589818 ILO589815:ILO589818 IVK589815:IVK589818 JFG589815:JFG589818 JPC589815:JPC589818 JYY589815:JYY589818 KIU589815:KIU589818 KSQ589815:KSQ589818 LCM589815:LCM589818 LMI589815:LMI589818 LWE589815:LWE589818 MGA589815:MGA589818 MPW589815:MPW589818 MZS589815:MZS589818 NJO589815:NJO589818 NTK589815:NTK589818 ODG589815:ODG589818 ONC589815:ONC589818 OWY589815:OWY589818 PGU589815:PGU589818 PQQ589815:PQQ589818 QAM589815:QAM589818 QKI589815:QKI589818 QUE589815:QUE589818 REA589815:REA589818 RNW589815:RNW589818 RXS589815:RXS589818 SHO589815:SHO589818 SRK589815:SRK589818 TBG589815:TBG589818 TLC589815:TLC589818 TUY589815:TUY589818 UEU589815:UEU589818 UOQ589815:UOQ589818 UYM589815:UYM589818 VII589815:VII589818 VSE589815:VSE589818 WCA589815:WCA589818 WLW589815:WLW589818 WVS589815:WVS589818 JG655351:JG655354 TC655351:TC655354 ACY655351:ACY655354 AMU655351:AMU655354 AWQ655351:AWQ655354 BGM655351:BGM655354 BQI655351:BQI655354 CAE655351:CAE655354 CKA655351:CKA655354 CTW655351:CTW655354 DDS655351:DDS655354 DNO655351:DNO655354 DXK655351:DXK655354 EHG655351:EHG655354 ERC655351:ERC655354 FAY655351:FAY655354 FKU655351:FKU655354 FUQ655351:FUQ655354 GEM655351:GEM655354 GOI655351:GOI655354 GYE655351:GYE655354 HIA655351:HIA655354 HRW655351:HRW655354 IBS655351:IBS655354 ILO655351:ILO655354 IVK655351:IVK655354 JFG655351:JFG655354 JPC655351:JPC655354 JYY655351:JYY655354 KIU655351:KIU655354 KSQ655351:KSQ655354 LCM655351:LCM655354 LMI655351:LMI655354 LWE655351:LWE655354 MGA655351:MGA655354 MPW655351:MPW655354 MZS655351:MZS655354 NJO655351:NJO655354 NTK655351:NTK655354 ODG655351:ODG655354 ONC655351:ONC655354 OWY655351:OWY655354 PGU655351:PGU655354 PQQ655351:PQQ655354 QAM655351:QAM655354 QKI655351:QKI655354 QUE655351:QUE655354 REA655351:REA655354 RNW655351:RNW655354 RXS655351:RXS655354 SHO655351:SHO655354 SRK655351:SRK655354 TBG655351:TBG655354 TLC655351:TLC655354 TUY655351:TUY655354 UEU655351:UEU655354 UOQ655351:UOQ655354 UYM655351:UYM655354 VII655351:VII655354 VSE655351:VSE655354 WCA655351:WCA655354 WLW655351:WLW655354 WVS655351:WVS655354 JG720887:JG720890 TC720887:TC720890 ACY720887:ACY720890 AMU720887:AMU720890 AWQ720887:AWQ720890 BGM720887:BGM720890 BQI720887:BQI720890 CAE720887:CAE720890 CKA720887:CKA720890 CTW720887:CTW720890 DDS720887:DDS720890 DNO720887:DNO720890 DXK720887:DXK720890 EHG720887:EHG720890 ERC720887:ERC720890 FAY720887:FAY720890 FKU720887:FKU720890 FUQ720887:FUQ720890 GEM720887:GEM720890 GOI720887:GOI720890 GYE720887:GYE720890 HIA720887:HIA720890 HRW720887:HRW720890 IBS720887:IBS720890 ILO720887:ILO720890 IVK720887:IVK720890 JFG720887:JFG720890 JPC720887:JPC720890 JYY720887:JYY720890 KIU720887:KIU720890 KSQ720887:KSQ720890 LCM720887:LCM720890 LMI720887:LMI720890 LWE720887:LWE720890 MGA720887:MGA720890 MPW720887:MPW720890 MZS720887:MZS720890 NJO720887:NJO720890 NTK720887:NTK720890 ODG720887:ODG720890 ONC720887:ONC720890 OWY720887:OWY720890 PGU720887:PGU720890 PQQ720887:PQQ720890 QAM720887:QAM720890 QKI720887:QKI720890 QUE720887:QUE720890 REA720887:REA720890 RNW720887:RNW720890 RXS720887:RXS720890 SHO720887:SHO720890 SRK720887:SRK720890 TBG720887:TBG720890 TLC720887:TLC720890 TUY720887:TUY720890 UEU720887:UEU720890 UOQ720887:UOQ720890 UYM720887:UYM720890 VII720887:VII720890 VSE720887:VSE720890 WCA720887:WCA720890 WLW720887:WLW720890 WVS720887:WVS720890 JG786423:JG786426 TC786423:TC786426 ACY786423:ACY786426 AMU786423:AMU786426 AWQ786423:AWQ786426 BGM786423:BGM786426 BQI786423:BQI786426 CAE786423:CAE786426 CKA786423:CKA786426 CTW786423:CTW786426 DDS786423:DDS786426 DNO786423:DNO786426 DXK786423:DXK786426 EHG786423:EHG786426 ERC786423:ERC786426 FAY786423:FAY786426 FKU786423:FKU786426 FUQ786423:FUQ786426 GEM786423:GEM786426 GOI786423:GOI786426 GYE786423:GYE786426 HIA786423:HIA786426 HRW786423:HRW786426 IBS786423:IBS786426 ILO786423:ILO786426 IVK786423:IVK786426 JFG786423:JFG786426 JPC786423:JPC786426 JYY786423:JYY786426 KIU786423:KIU786426 KSQ786423:KSQ786426 LCM786423:LCM786426 LMI786423:LMI786426 LWE786423:LWE786426 MGA786423:MGA786426 MPW786423:MPW786426 MZS786423:MZS786426 NJO786423:NJO786426 NTK786423:NTK786426 ODG786423:ODG786426 ONC786423:ONC786426 OWY786423:OWY786426 PGU786423:PGU786426 PQQ786423:PQQ786426 QAM786423:QAM786426 QKI786423:QKI786426 QUE786423:QUE786426 REA786423:REA786426 RNW786423:RNW786426 RXS786423:RXS786426 SHO786423:SHO786426 SRK786423:SRK786426 TBG786423:TBG786426 TLC786423:TLC786426 TUY786423:TUY786426 UEU786423:UEU786426 UOQ786423:UOQ786426 UYM786423:UYM786426 VII786423:VII786426 VSE786423:VSE786426 WCA786423:WCA786426 WLW786423:WLW786426 WVS786423:WVS786426 JG851959:JG851962 TC851959:TC851962 ACY851959:ACY851962 AMU851959:AMU851962 AWQ851959:AWQ851962 BGM851959:BGM851962 BQI851959:BQI851962 CAE851959:CAE851962 CKA851959:CKA851962 CTW851959:CTW851962 DDS851959:DDS851962 DNO851959:DNO851962 DXK851959:DXK851962 EHG851959:EHG851962 ERC851959:ERC851962 FAY851959:FAY851962 FKU851959:FKU851962 FUQ851959:FUQ851962 GEM851959:GEM851962 GOI851959:GOI851962 GYE851959:GYE851962 HIA851959:HIA851962 HRW851959:HRW851962 IBS851959:IBS851962 ILO851959:ILO851962 IVK851959:IVK851962 JFG851959:JFG851962 JPC851959:JPC851962 JYY851959:JYY851962 KIU851959:KIU851962 KSQ851959:KSQ851962 LCM851959:LCM851962 LMI851959:LMI851962 LWE851959:LWE851962 MGA851959:MGA851962 MPW851959:MPW851962 MZS851959:MZS851962 NJO851959:NJO851962 NTK851959:NTK851962 ODG851959:ODG851962 ONC851959:ONC851962 OWY851959:OWY851962 PGU851959:PGU851962 PQQ851959:PQQ851962 QAM851959:QAM851962 QKI851959:QKI851962 QUE851959:QUE851962 REA851959:REA851962 RNW851959:RNW851962 RXS851959:RXS851962 SHO851959:SHO851962 SRK851959:SRK851962 TBG851959:TBG851962 TLC851959:TLC851962 TUY851959:TUY851962 UEU851959:UEU851962 UOQ851959:UOQ851962 UYM851959:UYM851962 VII851959:VII851962 VSE851959:VSE851962 WCA851959:WCA851962 WLW851959:WLW851962 WVS851959:WVS851962 JG917495:JG917498 TC917495:TC917498 ACY917495:ACY917498 AMU917495:AMU917498 AWQ917495:AWQ917498 BGM917495:BGM917498 BQI917495:BQI917498 CAE917495:CAE917498 CKA917495:CKA917498 CTW917495:CTW917498 DDS917495:DDS917498 DNO917495:DNO917498 DXK917495:DXK917498 EHG917495:EHG917498 ERC917495:ERC917498 FAY917495:FAY917498 FKU917495:FKU917498 FUQ917495:FUQ917498 GEM917495:GEM917498 GOI917495:GOI917498 GYE917495:GYE917498 HIA917495:HIA917498 HRW917495:HRW917498 IBS917495:IBS917498 ILO917495:ILO917498 IVK917495:IVK917498 JFG917495:JFG917498 JPC917495:JPC917498 JYY917495:JYY917498 KIU917495:KIU917498 KSQ917495:KSQ917498 LCM917495:LCM917498 LMI917495:LMI917498 LWE917495:LWE917498 MGA917495:MGA917498 MPW917495:MPW917498 MZS917495:MZS917498 NJO917495:NJO917498 NTK917495:NTK917498 ODG917495:ODG917498 ONC917495:ONC917498 OWY917495:OWY917498 PGU917495:PGU917498 PQQ917495:PQQ917498 QAM917495:QAM917498 QKI917495:QKI917498 QUE917495:QUE917498 REA917495:REA917498 RNW917495:RNW917498 RXS917495:RXS917498 SHO917495:SHO917498 SRK917495:SRK917498 TBG917495:TBG917498 TLC917495:TLC917498 TUY917495:TUY917498 UEU917495:UEU917498 UOQ917495:UOQ917498 UYM917495:UYM917498 VII917495:VII917498 VSE917495:VSE917498 WCA917495:WCA917498 WLW917495:WLW917498 WVS917495:WVS917498 JG983031:JG983034 TC983031:TC983034 ACY983031:ACY983034 AMU983031:AMU983034 AWQ983031:AWQ983034 BGM983031:BGM983034 BQI983031:BQI983034 CAE983031:CAE983034 CKA983031:CKA983034 CTW983031:CTW983034 DDS983031:DDS983034 DNO983031:DNO983034 DXK983031:DXK983034 EHG983031:EHG983034 ERC983031:ERC983034 FAY983031:FAY983034 FKU983031:FKU983034 FUQ983031:FUQ983034 GEM983031:GEM983034 GOI983031:GOI983034 GYE983031:GYE983034 HIA983031:HIA983034 HRW983031:HRW983034 IBS983031:IBS983034 ILO983031:ILO983034 IVK983031:IVK983034 JFG983031:JFG983034 JPC983031:JPC983034 JYY983031:JYY983034 KIU983031:KIU983034 KSQ983031:KSQ983034 LCM983031:LCM983034 LMI983031:LMI983034 LWE983031:LWE983034 MGA983031:MGA983034 MPW983031:MPW983034 MZS983031:MZS983034 NJO983031:NJO983034 NTK983031:NTK983034 ODG983031:ODG983034 ONC983031:ONC983034 OWY983031:OWY983034 PGU983031:PGU983034 PQQ983031:PQQ983034 QAM983031:QAM983034 QKI983031:QKI983034 QUE983031:QUE983034 REA983031:REA983034 RNW983031:RNW983034 RXS983031:RXS983034 SHO983031:SHO983034 SRK983031:SRK983034 TBG983031:TBG983034 TLC983031:TLC983034 TUY983031:TUY983034 UEU983031:UEU983034 UOQ983031:UOQ983034 UYM983031:UYM983034 VII983031:VII983034 VSE983031:VSE983034 WCA983031:WCA983034 WLW983031:WLW983034 WVS983031:WVS983034 JG65532:JG65534 TC65532:TC65534 ACY65532:ACY65534 AMU65532:AMU65534 AWQ65532:AWQ65534 BGM65532:BGM65534 BQI65532:BQI65534 CAE65532:CAE65534 CKA65532:CKA65534 CTW65532:CTW65534 DDS65532:DDS65534 DNO65532:DNO65534 DXK65532:DXK65534 EHG65532:EHG65534 ERC65532:ERC65534 FAY65532:FAY65534 FKU65532:FKU65534 FUQ65532:FUQ65534 GEM65532:GEM65534 GOI65532:GOI65534 GYE65532:GYE65534 HIA65532:HIA65534 HRW65532:HRW65534 IBS65532:IBS65534 ILO65532:ILO65534 IVK65532:IVK65534 JFG65532:JFG65534 JPC65532:JPC65534 JYY65532:JYY65534 KIU65532:KIU65534 KSQ65532:KSQ65534 LCM65532:LCM65534 LMI65532:LMI65534 LWE65532:LWE65534 MGA65532:MGA65534 MPW65532:MPW65534 MZS65532:MZS65534 NJO65532:NJO65534 NTK65532:NTK65534 ODG65532:ODG65534 ONC65532:ONC65534 OWY65532:OWY65534 PGU65532:PGU65534 PQQ65532:PQQ65534 QAM65532:QAM65534 QKI65532:QKI65534 QUE65532:QUE65534 REA65532:REA65534 RNW65532:RNW65534 RXS65532:RXS65534 SHO65532:SHO65534 SRK65532:SRK65534 TBG65532:TBG65534 TLC65532:TLC65534 TUY65532:TUY65534 UEU65532:UEU65534 UOQ65532:UOQ65534 UYM65532:UYM65534 VII65532:VII65534 VSE65532:VSE65534 WCA65532:WCA65534 WLW65532:WLW65534 WVS65532:WVS65534 JG131068:JG131070 TC131068:TC131070 ACY131068:ACY131070 AMU131068:AMU131070 AWQ131068:AWQ131070 BGM131068:BGM131070 BQI131068:BQI131070 CAE131068:CAE131070 CKA131068:CKA131070 CTW131068:CTW131070 DDS131068:DDS131070 DNO131068:DNO131070 DXK131068:DXK131070 EHG131068:EHG131070 ERC131068:ERC131070 FAY131068:FAY131070 FKU131068:FKU131070 FUQ131068:FUQ131070 GEM131068:GEM131070 GOI131068:GOI131070 GYE131068:GYE131070 HIA131068:HIA131070 HRW131068:HRW131070 IBS131068:IBS131070 ILO131068:ILO131070 IVK131068:IVK131070 JFG131068:JFG131070 JPC131068:JPC131070 JYY131068:JYY131070 KIU131068:KIU131070 KSQ131068:KSQ131070 LCM131068:LCM131070 LMI131068:LMI131070 LWE131068:LWE131070 MGA131068:MGA131070 MPW131068:MPW131070 MZS131068:MZS131070 NJO131068:NJO131070 NTK131068:NTK131070 ODG131068:ODG131070 ONC131068:ONC131070 OWY131068:OWY131070 PGU131068:PGU131070 PQQ131068:PQQ131070 QAM131068:QAM131070 QKI131068:QKI131070 QUE131068:QUE131070 REA131068:REA131070 RNW131068:RNW131070 RXS131068:RXS131070 SHO131068:SHO131070 SRK131068:SRK131070 TBG131068:TBG131070 TLC131068:TLC131070 TUY131068:TUY131070 UEU131068:UEU131070 UOQ131068:UOQ131070 UYM131068:UYM131070 VII131068:VII131070 VSE131068:VSE131070 WCA131068:WCA131070 WLW131068:WLW131070 WVS131068:WVS131070 JG196604:JG196606 TC196604:TC196606 ACY196604:ACY196606 AMU196604:AMU196606 AWQ196604:AWQ196606 BGM196604:BGM196606 BQI196604:BQI196606 CAE196604:CAE196606 CKA196604:CKA196606 CTW196604:CTW196606 DDS196604:DDS196606 DNO196604:DNO196606 DXK196604:DXK196606 EHG196604:EHG196606 ERC196604:ERC196606 FAY196604:FAY196606 FKU196604:FKU196606 FUQ196604:FUQ196606 GEM196604:GEM196606 GOI196604:GOI196606 GYE196604:GYE196606 HIA196604:HIA196606 HRW196604:HRW196606 IBS196604:IBS196606 ILO196604:ILO196606 IVK196604:IVK196606 JFG196604:JFG196606 JPC196604:JPC196606 JYY196604:JYY196606 KIU196604:KIU196606 KSQ196604:KSQ196606 LCM196604:LCM196606 LMI196604:LMI196606 LWE196604:LWE196606 MGA196604:MGA196606 MPW196604:MPW196606 MZS196604:MZS196606 NJO196604:NJO196606 NTK196604:NTK196606 ODG196604:ODG196606 ONC196604:ONC196606 OWY196604:OWY196606 PGU196604:PGU196606 PQQ196604:PQQ196606 QAM196604:QAM196606 QKI196604:QKI196606 QUE196604:QUE196606 REA196604:REA196606 RNW196604:RNW196606 RXS196604:RXS196606 SHO196604:SHO196606 SRK196604:SRK196606 TBG196604:TBG196606 TLC196604:TLC196606 TUY196604:TUY196606 UEU196604:UEU196606 UOQ196604:UOQ196606 UYM196604:UYM196606 VII196604:VII196606 VSE196604:VSE196606 WCA196604:WCA196606 WLW196604:WLW196606 WVS196604:WVS196606 JG262140:JG262142 TC262140:TC262142 ACY262140:ACY262142 AMU262140:AMU262142 AWQ262140:AWQ262142 BGM262140:BGM262142 BQI262140:BQI262142 CAE262140:CAE262142 CKA262140:CKA262142 CTW262140:CTW262142 DDS262140:DDS262142 DNO262140:DNO262142 DXK262140:DXK262142 EHG262140:EHG262142 ERC262140:ERC262142 FAY262140:FAY262142 FKU262140:FKU262142 FUQ262140:FUQ262142 GEM262140:GEM262142 GOI262140:GOI262142 GYE262140:GYE262142 HIA262140:HIA262142 HRW262140:HRW262142 IBS262140:IBS262142 ILO262140:ILO262142 IVK262140:IVK262142 JFG262140:JFG262142 JPC262140:JPC262142 JYY262140:JYY262142 KIU262140:KIU262142 KSQ262140:KSQ262142 LCM262140:LCM262142 LMI262140:LMI262142 LWE262140:LWE262142 MGA262140:MGA262142 MPW262140:MPW262142 MZS262140:MZS262142 NJO262140:NJO262142 NTK262140:NTK262142 ODG262140:ODG262142 ONC262140:ONC262142 OWY262140:OWY262142 PGU262140:PGU262142 PQQ262140:PQQ262142 QAM262140:QAM262142 QKI262140:QKI262142 QUE262140:QUE262142 REA262140:REA262142 RNW262140:RNW262142 RXS262140:RXS262142 SHO262140:SHO262142 SRK262140:SRK262142 TBG262140:TBG262142 TLC262140:TLC262142 TUY262140:TUY262142 UEU262140:UEU262142 UOQ262140:UOQ262142 UYM262140:UYM262142 VII262140:VII262142 VSE262140:VSE262142 WCA262140:WCA262142 WLW262140:WLW262142 WVS262140:WVS262142 JG327676:JG327678 TC327676:TC327678 ACY327676:ACY327678 AMU327676:AMU327678 AWQ327676:AWQ327678 BGM327676:BGM327678 BQI327676:BQI327678 CAE327676:CAE327678 CKA327676:CKA327678 CTW327676:CTW327678 DDS327676:DDS327678 DNO327676:DNO327678 DXK327676:DXK327678 EHG327676:EHG327678 ERC327676:ERC327678 FAY327676:FAY327678 FKU327676:FKU327678 FUQ327676:FUQ327678 GEM327676:GEM327678 GOI327676:GOI327678 GYE327676:GYE327678 HIA327676:HIA327678 HRW327676:HRW327678 IBS327676:IBS327678 ILO327676:ILO327678 IVK327676:IVK327678 JFG327676:JFG327678 JPC327676:JPC327678 JYY327676:JYY327678 KIU327676:KIU327678 KSQ327676:KSQ327678 LCM327676:LCM327678 LMI327676:LMI327678 LWE327676:LWE327678 MGA327676:MGA327678 MPW327676:MPW327678 MZS327676:MZS327678 NJO327676:NJO327678 NTK327676:NTK327678 ODG327676:ODG327678 ONC327676:ONC327678 OWY327676:OWY327678 PGU327676:PGU327678 PQQ327676:PQQ327678 QAM327676:QAM327678 QKI327676:QKI327678 QUE327676:QUE327678 REA327676:REA327678 RNW327676:RNW327678 RXS327676:RXS327678 SHO327676:SHO327678 SRK327676:SRK327678 TBG327676:TBG327678 TLC327676:TLC327678 TUY327676:TUY327678 UEU327676:UEU327678 UOQ327676:UOQ327678 UYM327676:UYM327678 VII327676:VII327678 VSE327676:VSE327678 WCA327676:WCA327678 WLW327676:WLW327678 WVS327676:WVS327678 JG393212:JG393214 TC393212:TC393214 ACY393212:ACY393214 AMU393212:AMU393214 AWQ393212:AWQ393214 BGM393212:BGM393214 BQI393212:BQI393214 CAE393212:CAE393214 CKA393212:CKA393214 CTW393212:CTW393214 DDS393212:DDS393214 DNO393212:DNO393214 DXK393212:DXK393214 EHG393212:EHG393214 ERC393212:ERC393214 FAY393212:FAY393214 FKU393212:FKU393214 FUQ393212:FUQ393214 GEM393212:GEM393214 GOI393212:GOI393214 GYE393212:GYE393214 HIA393212:HIA393214 HRW393212:HRW393214 IBS393212:IBS393214 ILO393212:ILO393214 IVK393212:IVK393214 JFG393212:JFG393214 JPC393212:JPC393214 JYY393212:JYY393214 KIU393212:KIU393214 KSQ393212:KSQ393214 LCM393212:LCM393214 LMI393212:LMI393214 LWE393212:LWE393214 MGA393212:MGA393214 MPW393212:MPW393214 MZS393212:MZS393214 NJO393212:NJO393214 NTK393212:NTK393214 ODG393212:ODG393214 ONC393212:ONC393214 OWY393212:OWY393214 PGU393212:PGU393214 PQQ393212:PQQ393214 QAM393212:QAM393214 QKI393212:QKI393214 QUE393212:QUE393214 REA393212:REA393214 RNW393212:RNW393214 RXS393212:RXS393214 SHO393212:SHO393214 SRK393212:SRK393214 TBG393212:TBG393214 TLC393212:TLC393214 TUY393212:TUY393214 UEU393212:UEU393214 UOQ393212:UOQ393214 UYM393212:UYM393214 VII393212:VII393214 VSE393212:VSE393214 WCA393212:WCA393214 WLW393212:WLW393214 WVS393212:WVS393214 JG458748:JG458750 TC458748:TC458750 ACY458748:ACY458750 AMU458748:AMU458750 AWQ458748:AWQ458750 BGM458748:BGM458750 BQI458748:BQI458750 CAE458748:CAE458750 CKA458748:CKA458750 CTW458748:CTW458750 DDS458748:DDS458750 DNO458748:DNO458750 DXK458748:DXK458750 EHG458748:EHG458750 ERC458748:ERC458750 FAY458748:FAY458750 FKU458748:FKU458750 FUQ458748:FUQ458750 GEM458748:GEM458750 GOI458748:GOI458750 GYE458748:GYE458750 HIA458748:HIA458750 HRW458748:HRW458750 IBS458748:IBS458750 ILO458748:ILO458750 IVK458748:IVK458750 JFG458748:JFG458750 JPC458748:JPC458750 JYY458748:JYY458750 KIU458748:KIU458750 KSQ458748:KSQ458750 LCM458748:LCM458750 LMI458748:LMI458750 LWE458748:LWE458750 MGA458748:MGA458750 MPW458748:MPW458750 MZS458748:MZS458750 NJO458748:NJO458750 NTK458748:NTK458750 ODG458748:ODG458750 ONC458748:ONC458750 OWY458748:OWY458750 PGU458748:PGU458750 PQQ458748:PQQ458750 QAM458748:QAM458750 QKI458748:QKI458750 QUE458748:QUE458750 REA458748:REA458750 RNW458748:RNW458750 RXS458748:RXS458750 SHO458748:SHO458750 SRK458748:SRK458750 TBG458748:TBG458750 TLC458748:TLC458750 TUY458748:TUY458750 UEU458748:UEU458750 UOQ458748:UOQ458750 UYM458748:UYM458750 VII458748:VII458750 VSE458748:VSE458750 WCA458748:WCA458750 WLW458748:WLW458750 WVS458748:WVS458750 JG524284:JG524286 TC524284:TC524286 ACY524284:ACY524286 AMU524284:AMU524286 AWQ524284:AWQ524286 BGM524284:BGM524286 BQI524284:BQI524286 CAE524284:CAE524286 CKA524284:CKA524286 CTW524284:CTW524286 DDS524284:DDS524286 DNO524284:DNO524286 DXK524284:DXK524286 EHG524284:EHG524286 ERC524284:ERC524286 FAY524284:FAY524286 FKU524284:FKU524286 FUQ524284:FUQ524286 GEM524284:GEM524286 GOI524284:GOI524286 GYE524284:GYE524286 HIA524284:HIA524286 HRW524284:HRW524286 IBS524284:IBS524286 ILO524284:ILO524286 IVK524284:IVK524286 JFG524284:JFG524286 JPC524284:JPC524286 JYY524284:JYY524286 KIU524284:KIU524286 KSQ524284:KSQ524286 LCM524284:LCM524286 LMI524284:LMI524286 LWE524284:LWE524286 MGA524284:MGA524286 MPW524284:MPW524286 MZS524284:MZS524286 NJO524284:NJO524286 NTK524284:NTK524286 ODG524284:ODG524286 ONC524284:ONC524286 OWY524284:OWY524286 PGU524284:PGU524286 PQQ524284:PQQ524286 QAM524284:QAM524286 QKI524284:QKI524286 QUE524284:QUE524286 REA524284:REA524286 RNW524284:RNW524286 RXS524284:RXS524286 SHO524284:SHO524286 SRK524284:SRK524286 TBG524284:TBG524286 TLC524284:TLC524286 TUY524284:TUY524286 UEU524284:UEU524286 UOQ524284:UOQ524286 UYM524284:UYM524286 VII524284:VII524286 VSE524284:VSE524286 WCA524284:WCA524286 WLW524284:WLW524286 WVS524284:WVS524286 JG589820:JG589822 TC589820:TC589822 ACY589820:ACY589822 AMU589820:AMU589822 AWQ589820:AWQ589822 BGM589820:BGM589822 BQI589820:BQI589822 CAE589820:CAE589822 CKA589820:CKA589822 CTW589820:CTW589822 DDS589820:DDS589822 DNO589820:DNO589822 DXK589820:DXK589822 EHG589820:EHG589822 ERC589820:ERC589822 FAY589820:FAY589822 FKU589820:FKU589822 FUQ589820:FUQ589822 GEM589820:GEM589822 GOI589820:GOI589822 GYE589820:GYE589822 HIA589820:HIA589822 HRW589820:HRW589822 IBS589820:IBS589822 ILO589820:ILO589822 IVK589820:IVK589822 JFG589820:JFG589822 JPC589820:JPC589822 JYY589820:JYY589822 KIU589820:KIU589822 KSQ589820:KSQ589822 LCM589820:LCM589822 LMI589820:LMI589822 LWE589820:LWE589822 MGA589820:MGA589822 MPW589820:MPW589822 MZS589820:MZS589822 NJO589820:NJO589822 NTK589820:NTK589822 ODG589820:ODG589822 ONC589820:ONC589822 OWY589820:OWY589822 PGU589820:PGU589822 PQQ589820:PQQ589822 QAM589820:QAM589822 QKI589820:QKI589822 QUE589820:QUE589822 REA589820:REA589822 RNW589820:RNW589822 RXS589820:RXS589822 SHO589820:SHO589822 SRK589820:SRK589822 TBG589820:TBG589822 TLC589820:TLC589822 TUY589820:TUY589822 UEU589820:UEU589822 UOQ589820:UOQ589822 UYM589820:UYM589822 VII589820:VII589822 VSE589820:VSE589822 WCA589820:WCA589822 WLW589820:WLW589822 WVS589820:WVS589822 JG655356:JG655358 TC655356:TC655358 ACY655356:ACY655358 AMU655356:AMU655358 AWQ655356:AWQ655358 BGM655356:BGM655358 BQI655356:BQI655358 CAE655356:CAE655358 CKA655356:CKA655358 CTW655356:CTW655358 DDS655356:DDS655358 DNO655356:DNO655358 DXK655356:DXK655358 EHG655356:EHG655358 ERC655356:ERC655358 FAY655356:FAY655358 FKU655356:FKU655358 FUQ655356:FUQ655358 GEM655356:GEM655358 GOI655356:GOI655358 GYE655356:GYE655358 HIA655356:HIA655358 HRW655356:HRW655358 IBS655356:IBS655358 ILO655356:ILO655358 IVK655356:IVK655358 JFG655356:JFG655358 JPC655356:JPC655358 JYY655356:JYY655358 KIU655356:KIU655358 KSQ655356:KSQ655358 LCM655356:LCM655358 LMI655356:LMI655358 LWE655356:LWE655358 MGA655356:MGA655358 MPW655356:MPW655358 MZS655356:MZS655358 NJO655356:NJO655358 NTK655356:NTK655358 ODG655356:ODG655358 ONC655356:ONC655358 OWY655356:OWY655358 PGU655356:PGU655358 PQQ655356:PQQ655358 QAM655356:QAM655358 QKI655356:QKI655358 QUE655356:QUE655358 REA655356:REA655358 RNW655356:RNW655358 RXS655356:RXS655358 SHO655356:SHO655358 SRK655356:SRK655358 TBG655356:TBG655358 TLC655356:TLC655358 TUY655356:TUY655358 UEU655356:UEU655358 UOQ655356:UOQ655358 UYM655356:UYM655358 VII655356:VII655358 VSE655356:VSE655358 WCA655356:WCA655358 WLW655356:WLW655358 WVS655356:WVS655358 JG720892:JG720894 TC720892:TC720894 ACY720892:ACY720894 AMU720892:AMU720894 AWQ720892:AWQ720894 BGM720892:BGM720894 BQI720892:BQI720894 CAE720892:CAE720894 CKA720892:CKA720894 CTW720892:CTW720894 DDS720892:DDS720894 DNO720892:DNO720894 DXK720892:DXK720894 EHG720892:EHG720894 ERC720892:ERC720894 FAY720892:FAY720894 FKU720892:FKU720894 FUQ720892:FUQ720894 GEM720892:GEM720894 GOI720892:GOI720894 GYE720892:GYE720894 HIA720892:HIA720894 HRW720892:HRW720894 IBS720892:IBS720894 ILO720892:ILO720894 IVK720892:IVK720894 JFG720892:JFG720894 JPC720892:JPC720894 JYY720892:JYY720894 KIU720892:KIU720894 KSQ720892:KSQ720894 LCM720892:LCM720894 LMI720892:LMI720894 LWE720892:LWE720894 MGA720892:MGA720894 MPW720892:MPW720894 MZS720892:MZS720894 NJO720892:NJO720894 NTK720892:NTK720894 ODG720892:ODG720894 ONC720892:ONC720894 OWY720892:OWY720894 PGU720892:PGU720894 PQQ720892:PQQ720894 QAM720892:QAM720894 QKI720892:QKI720894 QUE720892:QUE720894 REA720892:REA720894 RNW720892:RNW720894 RXS720892:RXS720894 SHO720892:SHO720894 SRK720892:SRK720894 TBG720892:TBG720894 TLC720892:TLC720894 TUY720892:TUY720894 UEU720892:UEU720894 UOQ720892:UOQ720894 UYM720892:UYM720894 VII720892:VII720894 VSE720892:VSE720894 WCA720892:WCA720894 WLW720892:WLW720894 WVS720892:WVS720894 JG786428:JG786430 TC786428:TC786430 ACY786428:ACY786430 AMU786428:AMU786430 AWQ786428:AWQ786430 BGM786428:BGM786430 BQI786428:BQI786430 CAE786428:CAE786430 CKA786428:CKA786430 CTW786428:CTW786430 DDS786428:DDS786430 DNO786428:DNO786430 DXK786428:DXK786430 EHG786428:EHG786430 ERC786428:ERC786430 FAY786428:FAY786430 FKU786428:FKU786430 FUQ786428:FUQ786430 GEM786428:GEM786430 GOI786428:GOI786430 GYE786428:GYE786430 HIA786428:HIA786430 HRW786428:HRW786430 IBS786428:IBS786430 ILO786428:ILO786430 IVK786428:IVK786430 JFG786428:JFG786430 JPC786428:JPC786430 JYY786428:JYY786430 KIU786428:KIU786430 KSQ786428:KSQ786430 LCM786428:LCM786430 LMI786428:LMI786430 LWE786428:LWE786430 MGA786428:MGA786430 MPW786428:MPW786430 MZS786428:MZS786430 NJO786428:NJO786430 NTK786428:NTK786430 ODG786428:ODG786430 ONC786428:ONC786430 OWY786428:OWY786430 PGU786428:PGU786430 PQQ786428:PQQ786430 QAM786428:QAM786430 QKI786428:QKI786430 QUE786428:QUE786430 REA786428:REA786430 RNW786428:RNW786430 RXS786428:RXS786430 SHO786428:SHO786430 SRK786428:SRK786430 TBG786428:TBG786430 TLC786428:TLC786430 TUY786428:TUY786430 UEU786428:UEU786430 UOQ786428:UOQ786430 UYM786428:UYM786430 VII786428:VII786430 VSE786428:VSE786430 WCA786428:WCA786430 WLW786428:WLW786430 WVS786428:WVS786430 JG851964:JG851966 TC851964:TC851966 ACY851964:ACY851966 AMU851964:AMU851966 AWQ851964:AWQ851966 BGM851964:BGM851966 BQI851964:BQI851966 CAE851964:CAE851966 CKA851964:CKA851966 CTW851964:CTW851966 DDS851964:DDS851966 DNO851964:DNO851966 DXK851964:DXK851966 EHG851964:EHG851966 ERC851964:ERC851966 FAY851964:FAY851966 FKU851964:FKU851966 FUQ851964:FUQ851966 GEM851964:GEM851966 GOI851964:GOI851966 GYE851964:GYE851966 HIA851964:HIA851966 HRW851964:HRW851966 IBS851964:IBS851966 ILO851964:ILO851966 IVK851964:IVK851966 JFG851964:JFG851966 JPC851964:JPC851966 JYY851964:JYY851966 KIU851964:KIU851966 KSQ851964:KSQ851966 LCM851964:LCM851966 LMI851964:LMI851966 LWE851964:LWE851966 MGA851964:MGA851966 MPW851964:MPW851966 MZS851964:MZS851966 NJO851964:NJO851966 NTK851964:NTK851966 ODG851964:ODG851966 ONC851964:ONC851966 OWY851964:OWY851966 PGU851964:PGU851966 PQQ851964:PQQ851966 QAM851964:QAM851966 QKI851964:QKI851966 QUE851964:QUE851966 REA851964:REA851966 RNW851964:RNW851966 RXS851964:RXS851966 SHO851964:SHO851966 SRK851964:SRK851966 TBG851964:TBG851966 TLC851964:TLC851966 TUY851964:TUY851966 UEU851964:UEU851966 UOQ851964:UOQ851966 UYM851964:UYM851966 VII851964:VII851966 VSE851964:VSE851966 WCA851964:WCA851966 WLW851964:WLW851966 WVS851964:WVS851966 JG917500:JG917502 TC917500:TC917502 ACY917500:ACY917502 AMU917500:AMU917502 AWQ917500:AWQ917502 BGM917500:BGM917502 BQI917500:BQI917502 CAE917500:CAE917502 CKA917500:CKA917502 CTW917500:CTW917502 DDS917500:DDS917502 DNO917500:DNO917502 DXK917500:DXK917502 EHG917500:EHG917502 ERC917500:ERC917502 FAY917500:FAY917502 FKU917500:FKU917502 FUQ917500:FUQ917502 GEM917500:GEM917502 GOI917500:GOI917502 GYE917500:GYE917502 HIA917500:HIA917502 HRW917500:HRW917502 IBS917500:IBS917502 ILO917500:ILO917502 IVK917500:IVK917502 JFG917500:JFG917502 JPC917500:JPC917502 JYY917500:JYY917502 KIU917500:KIU917502 KSQ917500:KSQ917502 LCM917500:LCM917502 LMI917500:LMI917502 LWE917500:LWE917502 MGA917500:MGA917502 MPW917500:MPW917502 MZS917500:MZS917502 NJO917500:NJO917502 NTK917500:NTK917502 ODG917500:ODG917502 ONC917500:ONC917502 OWY917500:OWY917502 PGU917500:PGU917502 PQQ917500:PQQ917502 QAM917500:QAM917502 QKI917500:QKI917502 QUE917500:QUE917502 REA917500:REA917502 RNW917500:RNW917502 RXS917500:RXS917502 SHO917500:SHO917502 SRK917500:SRK917502 TBG917500:TBG917502 TLC917500:TLC917502 TUY917500:TUY917502 UEU917500:UEU917502 UOQ917500:UOQ917502 UYM917500:UYM917502 VII917500:VII917502 VSE917500:VSE917502 WCA917500:WCA917502 WLW917500:WLW917502 WVS917500:WVS917502 JG983036:JG983038 TC983036:TC983038 ACY983036:ACY983038 AMU983036:AMU983038 AWQ983036:AWQ983038 BGM983036:BGM983038 BQI983036:BQI983038 CAE983036:CAE983038 CKA983036:CKA983038 CTW983036:CTW983038 DDS983036:DDS983038 DNO983036:DNO983038 DXK983036:DXK983038 EHG983036:EHG983038 ERC983036:ERC983038 FAY983036:FAY983038 FKU983036:FKU983038 FUQ983036:FUQ983038 GEM983036:GEM983038 GOI983036:GOI983038 GYE983036:GYE983038 HIA983036:HIA983038 HRW983036:HRW983038 IBS983036:IBS983038 ILO983036:ILO983038 IVK983036:IVK983038 JFG983036:JFG983038 JPC983036:JPC983038 JYY983036:JYY983038 KIU983036:KIU983038 KSQ983036:KSQ983038 LCM983036:LCM983038 LMI983036:LMI983038 LWE983036:LWE983038 MGA983036:MGA983038 MPW983036:MPW983038 MZS983036:MZS983038 NJO983036:NJO983038 NTK983036:NTK983038 ODG983036:ODG983038 ONC983036:ONC983038 OWY983036:OWY983038 PGU983036:PGU983038 PQQ983036:PQQ983038 QAM983036:QAM983038 QKI983036:QKI983038 QUE983036:QUE983038 REA983036:REA983038 RNW983036:RNW983038 RXS983036:RXS983038 SHO983036:SHO983038 SRK983036:SRK983038 TBG983036:TBG983038 TLC983036:TLC983038 TUY983036:TUY983038 UEU983036:UEU983038 UOQ983036:UOQ983038 UYM983036:UYM983038 VII983036:VII983038 VSE983036:VSE983038 WCA983036:WCA983038 WLW983036:WLW983038 WVS983036:WVS983038 JG35 TC35 ACY35 AMU35 AWQ35 BGM35 BQI35 CAE35 CKA35 CTW35 DDS35 DNO35 DXK35 EHG35 ERC35 FAY35 FKU35 FUQ35 GEM35 GOI35 GYE35 HIA35 HRW35 IBS35 ILO35 IVK35 JFG35 JPC35 JYY35 KIU35 KSQ35 LCM35 LMI35 LWE35 MGA35 MPW35 MZS35 NJO35 NTK35 ODG35 ONC35 OWY35 PGU35 PQQ35 QAM35 QKI35 QUE35 REA35 RNW35 RXS35 SHO35 SRK35 TBG35 TLC35 TUY35 UEU35 UOQ35 UYM35 VII35 VSE35 WCA35 WLW35 WVS35 JG65545 TC65545 ACY65545 AMU65545 AWQ65545 BGM65545 BQI65545 CAE65545 CKA65545 CTW65545 DDS65545 DNO65545 DXK65545 EHG65545 ERC65545 FAY65545 FKU65545 FUQ65545 GEM65545 GOI65545 GYE65545 HIA65545 HRW65545 IBS65545 ILO65545 IVK65545 JFG65545 JPC65545 JYY65545 KIU65545 KSQ65545 LCM65545 LMI65545 LWE65545 MGA65545 MPW65545 MZS65545 NJO65545 NTK65545 ODG65545 ONC65545 OWY65545 PGU65545 PQQ65545 QAM65545 QKI65545 QUE65545 REA65545 RNW65545 RXS65545 SHO65545 SRK65545 TBG65545 TLC65545 TUY65545 UEU65545 UOQ65545 UYM65545 VII65545 VSE65545 WCA65545 WLW65545 WVS65545 JG131081 TC131081 ACY131081 AMU131081 AWQ131081 BGM131081 BQI131081 CAE131081 CKA131081 CTW131081 DDS131081 DNO131081 DXK131081 EHG131081 ERC131081 FAY131081 FKU131081 FUQ131081 GEM131081 GOI131081 GYE131081 HIA131081 HRW131081 IBS131081 ILO131081 IVK131081 JFG131081 JPC131081 JYY131081 KIU131081 KSQ131081 LCM131081 LMI131081 LWE131081 MGA131081 MPW131081 MZS131081 NJO131081 NTK131081 ODG131081 ONC131081 OWY131081 PGU131081 PQQ131081 QAM131081 QKI131081 QUE131081 REA131081 RNW131081 RXS131081 SHO131081 SRK131081 TBG131081 TLC131081 TUY131081 UEU131081 UOQ131081 UYM131081 VII131081 VSE131081 WCA131081 WLW131081 WVS131081 JG196617 TC196617 ACY196617 AMU196617 AWQ196617 BGM196617 BQI196617 CAE196617 CKA196617 CTW196617 DDS196617 DNO196617 DXK196617 EHG196617 ERC196617 FAY196617 FKU196617 FUQ196617 GEM196617 GOI196617 GYE196617 HIA196617 HRW196617 IBS196617 ILO196617 IVK196617 JFG196617 JPC196617 JYY196617 KIU196617 KSQ196617 LCM196617 LMI196617 LWE196617 MGA196617 MPW196617 MZS196617 NJO196617 NTK196617 ODG196617 ONC196617 OWY196617 PGU196617 PQQ196617 QAM196617 QKI196617 QUE196617 REA196617 RNW196617 RXS196617 SHO196617 SRK196617 TBG196617 TLC196617 TUY196617 UEU196617 UOQ196617 UYM196617 VII196617 VSE196617 WCA196617 WLW196617 WVS196617 JG262153 TC262153 ACY262153 AMU262153 AWQ262153 BGM262153 BQI262153 CAE262153 CKA262153 CTW262153 DDS262153 DNO262153 DXK262153 EHG262153 ERC262153 FAY262153 FKU262153 FUQ262153 GEM262153 GOI262153 GYE262153 HIA262153 HRW262153 IBS262153 ILO262153 IVK262153 JFG262153 JPC262153 JYY262153 KIU262153 KSQ262153 LCM262153 LMI262153 LWE262153 MGA262153 MPW262153 MZS262153 NJO262153 NTK262153 ODG262153 ONC262153 OWY262153 PGU262153 PQQ262153 QAM262153 QKI262153 QUE262153 REA262153 RNW262153 RXS262153 SHO262153 SRK262153 TBG262153 TLC262153 TUY262153 UEU262153 UOQ262153 UYM262153 VII262153 VSE262153 WCA262153 WLW262153 WVS262153 JG327689 TC327689 ACY327689 AMU327689 AWQ327689 BGM327689 BQI327689 CAE327689 CKA327689 CTW327689 DDS327689 DNO327689 DXK327689 EHG327689 ERC327689 FAY327689 FKU327689 FUQ327689 GEM327689 GOI327689 GYE327689 HIA327689 HRW327689 IBS327689 ILO327689 IVK327689 JFG327689 JPC327689 JYY327689 KIU327689 KSQ327689 LCM327689 LMI327689 LWE327689 MGA327689 MPW327689 MZS327689 NJO327689 NTK327689 ODG327689 ONC327689 OWY327689 PGU327689 PQQ327689 QAM327689 QKI327689 QUE327689 REA327689 RNW327689 RXS327689 SHO327689 SRK327689 TBG327689 TLC327689 TUY327689 UEU327689 UOQ327689 UYM327689 VII327689 VSE327689 WCA327689 WLW327689 WVS327689 JG393225 TC393225 ACY393225 AMU393225 AWQ393225 BGM393225 BQI393225 CAE393225 CKA393225 CTW393225 DDS393225 DNO393225 DXK393225 EHG393225 ERC393225 FAY393225 FKU393225 FUQ393225 GEM393225 GOI393225 GYE393225 HIA393225 HRW393225 IBS393225 ILO393225 IVK393225 JFG393225 JPC393225 JYY393225 KIU393225 KSQ393225 LCM393225 LMI393225 LWE393225 MGA393225 MPW393225 MZS393225 NJO393225 NTK393225 ODG393225 ONC393225 OWY393225 PGU393225 PQQ393225 QAM393225 QKI393225 QUE393225 REA393225 RNW393225 RXS393225 SHO393225 SRK393225 TBG393225 TLC393225 TUY393225 UEU393225 UOQ393225 UYM393225 VII393225 VSE393225 WCA393225 WLW393225 WVS393225 JG458761 TC458761 ACY458761 AMU458761 AWQ458761 BGM458761 BQI458761 CAE458761 CKA458761 CTW458761 DDS458761 DNO458761 DXK458761 EHG458761 ERC458761 FAY458761 FKU458761 FUQ458761 GEM458761 GOI458761 GYE458761 HIA458761 HRW458761 IBS458761 ILO458761 IVK458761 JFG458761 JPC458761 JYY458761 KIU458761 KSQ458761 LCM458761 LMI458761 LWE458761 MGA458761 MPW458761 MZS458761 NJO458761 NTK458761 ODG458761 ONC458761 OWY458761 PGU458761 PQQ458761 QAM458761 QKI458761 QUE458761 REA458761 RNW458761 RXS458761 SHO458761 SRK458761 TBG458761 TLC458761 TUY458761 UEU458761 UOQ458761 UYM458761 VII458761 VSE458761 WCA458761 WLW458761 WVS458761 JG524297 TC524297 ACY524297 AMU524297 AWQ524297 BGM524297 BQI524297 CAE524297 CKA524297 CTW524297 DDS524297 DNO524297 DXK524297 EHG524297 ERC524297 FAY524297 FKU524297 FUQ524297 GEM524297 GOI524297 GYE524297 HIA524297 HRW524297 IBS524297 ILO524297 IVK524297 JFG524297 JPC524297 JYY524297 KIU524297 KSQ524297 LCM524297 LMI524297 LWE524297 MGA524297 MPW524297 MZS524297 NJO524297 NTK524297 ODG524297 ONC524297 OWY524297 PGU524297 PQQ524297 QAM524297 QKI524297 QUE524297 REA524297 RNW524297 RXS524297 SHO524297 SRK524297 TBG524297 TLC524297 TUY524297 UEU524297 UOQ524297 UYM524297 VII524297 VSE524297 WCA524297 WLW524297 WVS524297 JG589833 TC589833 ACY589833 AMU589833 AWQ589833 BGM589833 BQI589833 CAE589833 CKA589833 CTW589833 DDS589833 DNO589833 DXK589833 EHG589833 ERC589833 FAY589833 FKU589833 FUQ589833 GEM589833 GOI589833 GYE589833 HIA589833 HRW589833 IBS589833 ILO589833 IVK589833 JFG589833 JPC589833 JYY589833 KIU589833 KSQ589833 LCM589833 LMI589833 LWE589833 MGA589833 MPW589833 MZS589833 NJO589833 NTK589833 ODG589833 ONC589833 OWY589833 PGU589833 PQQ589833 QAM589833 QKI589833 QUE589833 REA589833 RNW589833 RXS589833 SHO589833 SRK589833 TBG589833 TLC589833 TUY589833 UEU589833 UOQ589833 UYM589833 VII589833 VSE589833 WCA589833 WLW589833 WVS589833 JG655369 TC655369 ACY655369 AMU655369 AWQ655369 BGM655369 BQI655369 CAE655369 CKA655369 CTW655369 DDS655369 DNO655369 DXK655369 EHG655369 ERC655369 FAY655369 FKU655369 FUQ655369 GEM655369 GOI655369 GYE655369 HIA655369 HRW655369 IBS655369 ILO655369 IVK655369 JFG655369 JPC655369 JYY655369 KIU655369 KSQ655369 LCM655369 LMI655369 LWE655369 MGA655369 MPW655369 MZS655369 NJO655369 NTK655369 ODG655369 ONC655369 OWY655369 PGU655369 PQQ655369 QAM655369 QKI655369 QUE655369 REA655369 RNW655369 RXS655369 SHO655369 SRK655369 TBG655369 TLC655369 TUY655369 UEU655369 UOQ655369 UYM655369 VII655369 VSE655369 WCA655369 WLW655369 WVS655369 JG720905 TC720905 ACY720905 AMU720905 AWQ720905 BGM720905 BQI720905 CAE720905 CKA720905 CTW720905 DDS720905 DNO720905 DXK720905 EHG720905 ERC720905 FAY720905 FKU720905 FUQ720905 GEM720905 GOI720905 GYE720905 HIA720905 HRW720905 IBS720905 ILO720905 IVK720905 JFG720905 JPC720905 JYY720905 KIU720905 KSQ720905 LCM720905 LMI720905 LWE720905 MGA720905 MPW720905 MZS720905 NJO720905 NTK720905 ODG720905 ONC720905 OWY720905 PGU720905 PQQ720905 QAM720905 QKI720905 QUE720905 REA720905 RNW720905 RXS720905 SHO720905 SRK720905 TBG720905 TLC720905 TUY720905 UEU720905 UOQ720905 UYM720905 VII720905 VSE720905 WCA720905 WLW720905 WVS720905 JG786441 TC786441 ACY786441 AMU786441 AWQ786441 BGM786441 BQI786441 CAE786441 CKA786441 CTW786441 DDS786441 DNO786441 DXK786441 EHG786441 ERC786441 FAY786441 FKU786441 FUQ786441 GEM786441 GOI786441 GYE786441 HIA786441 HRW786441 IBS786441 ILO786441 IVK786441 JFG786441 JPC786441 JYY786441 KIU786441 KSQ786441 LCM786441 LMI786441 LWE786441 MGA786441 MPW786441 MZS786441 NJO786441 NTK786441 ODG786441 ONC786441 OWY786441 PGU786441 PQQ786441 QAM786441 QKI786441 QUE786441 REA786441 RNW786441 RXS786441 SHO786441 SRK786441 TBG786441 TLC786441 TUY786441 UEU786441 UOQ786441 UYM786441 VII786441 VSE786441 WCA786441 WLW786441 WVS786441 JG851977 TC851977 ACY851977 AMU851977 AWQ851977 BGM851977 BQI851977 CAE851977 CKA851977 CTW851977 DDS851977 DNO851977 DXK851977 EHG851977 ERC851977 FAY851977 FKU851977 FUQ851977 GEM851977 GOI851977 GYE851977 HIA851977 HRW851977 IBS851977 ILO851977 IVK851977 JFG851977 JPC851977 JYY851977 KIU851977 KSQ851977 LCM851977 LMI851977 LWE851977 MGA851977 MPW851977 MZS851977 NJO851977 NTK851977 ODG851977 ONC851977 OWY851977 PGU851977 PQQ851977 QAM851977 QKI851977 QUE851977 REA851977 RNW851977 RXS851977 SHO851977 SRK851977 TBG851977 TLC851977 TUY851977 UEU851977 UOQ851977 UYM851977 VII851977 VSE851977 WCA851977 WLW851977 WVS851977 JG917513 TC917513 ACY917513 AMU917513 AWQ917513 BGM917513 BQI917513 CAE917513 CKA917513 CTW917513 DDS917513 DNO917513 DXK917513 EHG917513 ERC917513 FAY917513 FKU917513 FUQ917513 GEM917513 GOI917513 GYE917513 HIA917513 HRW917513 IBS917513 ILO917513 IVK917513 JFG917513 JPC917513 JYY917513 KIU917513 KSQ917513 LCM917513 LMI917513 LWE917513 MGA917513 MPW917513 MZS917513 NJO917513 NTK917513 ODG917513 ONC917513 OWY917513 PGU917513 PQQ917513 QAM917513 QKI917513 QUE917513 REA917513 RNW917513 RXS917513 SHO917513 SRK917513 TBG917513 TLC917513 TUY917513 UEU917513 UOQ917513 UYM917513 VII917513 VSE917513 WCA917513 WLW917513 WVS917513 JG983049 TC983049 ACY983049 AMU983049 AWQ983049 BGM983049 BQI983049 CAE983049 CKA983049 CTW983049 DDS983049 DNO983049 DXK983049 EHG983049 ERC983049 FAY983049 FKU983049 FUQ983049 GEM983049 GOI983049 GYE983049 HIA983049 HRW983049 IBS983049 ILO983049 IVK983049 JFG983049 JPC983049 JYY983049 KIU983049 KSQ983049 LCM983049 LMI983049 LWE983049 MGA983049 MPW983049 MZS983049 NJO983049 NTK983049 ODG983049 ONC983049 OWY983049 PGU983049 PQQ983049 QAM983049 QKI983049 QUE983049 REA983049 RNW983049 RXS983049 SHO983049 SRK983049 TBG983049 TLC983049 TUY983049 UEU983049 UOQ983049 UYM983049 VII983049 VSE983049 WCA983049 WLW983049 WVS983049 JG65552:JG65555 TC65552:TC65555 ACY65552:ACY65555 AMU65552:AMU65555 AWQ65552:AWQ65555 BGM65552:BGM65555 BQI65552:BQI65555 CAE65552:CAE65555 CKA65552:CKA65555 CTW65552:CTW65555 DDS65552:DDS65555 DNO65552:DNO65555 DXK65552:DXK65555 EHG65552:EHG65555 ERC65552:ERC65555 FAY65552:FAY65555 FKU65552:FKU65555 FUQ65552:FUQ65555 GEM65552:GEM65555 GOI65552:GOI65555 GYE65552:GYE65555 HIA65552:HIA65555 HRW65552:HRW65555 IBS65552:IBS65555 ILO65552:ILO65555 IVK65552:IVK65555 JFG65552:JFG65555 JPC65552:JPC65555 JYY65552:JYY65555 KIU65552:KIU65555 KSQ65552:KSQ65555 LCM65552:LCM65555 LMI65552:LMI65555 LWE65552:LWE65555 MGA65552:MGA65555 MPW65552:MPW65555 MZS65552:MZS65555 NJO65552:NJO65555 NTK65552:NTK65555 ODG65552:ODG65555 ONC65552:ONC65555 OWY65552:OWY65555 PGU65552:PGU65555 PQQ65552:PQQ65555 QAM65552:QAM65555 QKI65552:QKI65555 QUE65552:QUE65555 REA65552:REA65555 RNW65552:RNW65555 RXS65552:RXS65555 SHO65552:SHO65555 SRK65552:SRK65555 TBG65552:TBG65555 TLC65552:TLC65555 TUY65552:TUY65555 UEU65552:UEU65555 UOQ65552:UOQ65555 UYM65552:UYM65555 VII65552:VII65555 VSE65552:VSE65555 WCA65552:WCA65555 WLW65552:WLW65555 WVS65552:WVS65555 JG131088:JG131091 TC131088:TC131091 ACY131088:ACY131091 AMU131088:AMU131091 AWQ131088:AWQ131091 BGM131088:BGM131091 BQI131088:BQI131091 CAE131088:CAE131091 CKA131088:CKA131091 CTW131088:CTW131091 DDS131088:DDS131091 DNO131088:DNO131091 DXK131088:DXK131091 EHG131088:EHG131091 ERC131088:ERC131091 FAY131088:FAY131091 FKU131088:FKU131091 FUQ131088:FUQ131091 GEM131088:GEM131091 GOI131088:GOI131091 GYE131088:GYE131091 HIA131088:HIA131091 HRW131088:HRW131091 IBS131088:IBS131091 ILO131088:ILO131091 IVK131088:IVK131091 JFG131088:JFG131091 JPC131088:JPC131091 JYY131088:JYY131091 KIU131088:KIU131091 KSQ131088:KSQ131091 LCM131088:LCM131091 LMI131088:LMI131091 LWE131088:LWE131091 MGA131088:MGA131091 MPW131088:MPW131091 MZS131088:MZS131091 NJO131088:NJO131091 NTK131088:NTK131091 ODG131088:ODG131091 ONC131088:ONC131091 OWY131088:OWY131091 PGU131088:PGU131091 PQQ131088:PQQ131091 QAM131088:QAM131091 QKI131088:QKI131091 QUE131088:QUE131091 REA131088:REA131091 RNW131088:RNW131091 RXS131088:RXS131091 SHO131088:SHO131091 SRK131088:SRK131091 TBG131088:TBG131091 TLC131088:TLC131091 TUY131088:TUY131091 UEU131088:UEU131091 UOQ131088:UOQ131091 UYM131088:UYM131091 VII131088:VII131091 VSE131088:VSE131091 WCA131088:WCA131091 WLW131088:WLW131091 WVS131088:WVS131091 JG196624:JG196627 TC196624:TC196627 ACY196624:ACY196627 AMU196624:AMU196627 AWQ196624:AWQ196627 BGM196624:BGM196627 BQI196624:BQI196627 CAE196624:CAE196627 CKA196624:CKA196627 CTW196624:CTW196627 DDS196624:DDS196627 DNO196624:DNO196627 DXK196624:DXK196627 EHG196624:EHG196627 ERC196624:ERC196627 FAY196624:FAY196627 FKU196624:FKU196627 FUQ196624:FUQ196627 GEM196624:GEM196627 GOI196624:GOI196627 GYE196624:GYE196627 HIA196624:HIA196627 HRW196624:HRW196627 IBS196624:IBS196627 ILO196624:ILO196627 IVK196624:IVK196627 JFG196624:JFG196627 JPC196624:JPC196627 JYY196624:JYY196627 KIU196624:KIU196627 KSQ196624:KSQ196627 LCM196624:LCM196627 LMI196624:LMI196627 LWE196624:LWE196627 MGA196624:MGA196627 MPW196624:MPW196627 MZS196624:MZS196627 NJO196624:NJO196627 NTK196624:NTK196627 ODG196624:ODG196627 ONC196624:ONC196627 OWY196624:OWY196627 PGU196624:PGU196627 PQQ196624:PQQ196627 QAM196624:QAM196627 QKI196624:QKI196627 QUE196624:QUE196627 REA196624:REA196627 RNW196624:RNW196627 RXS196624:RXS196627 SHO196624:SHO196627 SRK196624:SRK196627 TBG196624:TBG196627 TLC196624:TLC196627 TUY196624:TUY196627 UEU196624:UEU196627 UOQ196624:UOQ196627 UYM196624:UYM196627 VII196624:VII196627 VSE196624:VSE196627 WCA196624:WCA196627 WLW196624:WLW196627 WVS196624:WVS196627 JG262160:JG262163 TC262160:TC262163 ACY262160:ACY262163 AMU262160:AMU262163 AWQ262160:AWQ262163 BGM262160:BGM262163 BQI262160:BQI262163 CAE262160:CAE262163 CKA262160:CKA262163 CTW262160:CTW262163 DDS262160:DDS262163 DNO262160:DNO262163 DXK262160:DXK262163 EHG262160:EHG262163 ERC262160:ERC262163 FAY262160:FAY262163 FKU262160:FKU262163 FUQ262160:FUQ262163 GEM262160:GEM262163 GOI262160:GOI262163 GYE262160:GYE262163 HIA262160:HIA262163 HRW262160:HRW262163 IBS262160:IBS262163 ILO262160:ILO262163 IVK262160:IVK262163 JFG262160:JFG262163 JPC262160:JPC262163 JYY262160:JYY262163 KIU262160:KIU262163 KSQ262160:KSQ262163 LCM262160:LCM262163 LMI262160:LMI262163 LWE262160:LWE262163 MGA262160:MGA262163 MPW262160:MPW262163 MZS262160:MZS262163 NJO262160:NJO262163 NTK262160:NTK262163 ODG262160:ODG262163 ONC262160:ONC262163 OWY262160:OWY262163 PGU262160:PGU262163 PQQ262160:PQQ262163 QAM262160:QAM262163 QKI262160:QKI262163 QUE262160:QUE262163 REA262160:REA262163 RNW262160:RNW262163 RXS262160:RXS262163 SHO262160:SHO262163 SRK262160:SRK262163 TBG262160:TBG262163 TLC262160:TLC262163 TUY262160:TUY262163 UEU262160:UEU262163 UOQ262160:UOQ262163 UYM262160:UYM262163 VII262160:VII262163 VSE262160:VSE262163 WCA262160:WCA262163 WLW262160:WLW262163 WVS262160:WVS262163 JG327696:JG327699 TC327696:TC327699 ACY327696:ACY327699 AMU327696:AMU327699 AWQ327696:AWQ327699 BGM327696:BGM327699 BQI327696:BQI327699 CAE327696:CAE327699 CKA327696:CKA327699 CTW327696:CTW327699 DDS327696:DDS327699 DNO327696:DNO327699 DXK327696:DXK327699 EHG327696:EHG327699 ERC327696:ERC327699 FAY327696:FAY327699 FKU327696:FKU327699 FUQ327696:FUQ327699 GEM327696:GEM327699 GOI327696:GOI327699 GYE327696:GYE327699 HIA327696:HIA327699 HRW327696:HRW327699 IBS327696:IBS327699 ILO327696:ILO327699 IVK327696:IVK327699 JFG327696:JFG327699 JPC327696:JPC327699 JYY327696:JYY327699 KIU327696:KIU327699 KSQ327696:KSQ327699 LCM327696:LCM327699 LMI327696:LMI327699 LWE327696:LWE327699 MGA327696:MGA327699 MPW327696:MPW327699 MZS327696:MZS327699 NJO327696:NJO327699 NTK327696:NTK327699 ODG327696:ODG327699 ONC327696:ONC327699 OWY327696:OWY327699 PGU327696:PGU327699 PQQ327696:PQQ327699 QAM327696:QAM327699 QKI327696:QKI327699 QUE327696:QUE327699 REA327696:REA327699 RNW327696:RNW327699 RXS327696:RXS327699 SHO327696:SHO327699 SRK327696:SRK327699 TBG327696:TBG327699 TLC327696:TLC327699 TUY327696:TUY327699 UEU327696:UEU327699 UOQ327696:UOQ327699 UYM327696:UYM327699 VII327696:VII327699 VSE327696:VSE327699 WCA327696:WCA327699 WLW327696:WLW327699 WVS327696:WVS327699 JG393232:JG393235 TC393232:TC393235 ACY393232:ACY393235 AMU393232:AMU393235 AWQ393232:AWQ393235 BGM393232:BGM393235 BQI393232:BQI393235 CAE393232:CAE393235 CKA393232:CKA393235 CTW393232:CTW393235 DDS393232:DDS393235 DNO393232:DNO393235 DXK393232:DXK393235 EHG393232:EHG393235 ERC393232:ERC393235 FAY393232:FAY393235 FKU393232:FKU393235 FUQ393232:FUQ393235 GEM393232:GEM393235 GOI393232:GOI393235 GYE393232:GYE393235 HIA393232:HIA393235 HRW393232:HRW393235 IBS393232:IBS393235 ILO393232:ILO393235 IVK393232:IVK393235 JFG393232:JFG393235 JPC393232:JPC393235 JYY393232:JYY393235 KIU393232:KIU393235 KSQ393232:KSQ393235 LCM393232:LCM393235 LMI393232:LMI393235 LWE393232:LWE393235 MGA393232:MGA393235 MPW393232:MPW393235 MZS393232:MZS393235 NJO393232:NJO393235 NTK393232:NTK393235 ODG393232:ODG393235 ONC393232:ONC393235 OWY393232:OWY393235 PGU393232:PGU393235 PQQ393232:PQQ393235 QAM393232:QAM393235 QKI393232:QKI393235 QUE393232:QUE393235 REA393232:REA393235 RNW393232:RNW393235 RXS393232:RXS393235 SHO393232:SHO393235 SRK393232:SRK393235 TBG393232:TBG393235 TLC393232:TLC393235 TUY393232:TUY393235 UEU393232:UEU393235 UOQ393232:UOQ393235 UYM393232:UYM393235 VII393232:VII393235 VSE393232:VSE393235 WCA393232:WCA393235 WLW393232:WLW393235 WVS393232:WVS393235 JG458768:JG458771 TC458768:TC458771 ACY458768:ACY458771 AMU458768:AMU458771 AWQ458768:AWQ458771 BGM458768:BGM458771 BQI458768:BQI458771 CAE458768:CAE458771 CKA458768:CKA458771 CTW458768:CTW458771 DDS458768:DDS458771 DNO458768:DNO458771 DXK458768:DXK458771 EHG458768:EHG458771 ERC458768:ERC458771 FAY458768:FAY458771 FKU458768:FKU458771 FUQ458768:FUQ458771 GEM458768:GEM458771 GOI458768:GOI458771 GYE458768:GYE458771 HIA458768:HIA458771 HRW458768:HRW458771 IBS458768:IBS458771 ILO458768:ILO458771 IVK458768:IVK458771 JFG458768:JFG458771 JPC458768:JPC458771 JYY458768:JYY458771 KIU458768:KIU458771 KSQ458768:KSQ458771 LCM458768:LCM458771 LMI458768:LMI458771 LWE458768:LWE458771 MGA458768:MGA458771 MPW458768:MPW458771 MZS458768:MZS458771 NJO458768:NJO458771 NTK458768:NTK458771 ODG458768:ODG458771 ONC458768:ONC458771 OWY458768:OWY458771 PGU458768:PGU458771 PQQ458768:PQQ458771 QAM458768:QAM458771 QKI458768:QKI458771 QUE458768:QUE458771 REA458768:REA458771 RNW458768:RNW458771 RXS458768:RXS458771 SHO458768:SHO458771 SRK458768:SRK458771 TBG458768:TBG458771 TLC458768:TLC458771 TUY458768:TUY458771 UEU458768:UEU458771 UOQ458768:UOQ458771 UYM458768:UYM458771 VII458768:VII458771 VSE458768:VSE458771 WCA458768:WCA458771 WLW458768:WLW458771 WVS458768:WVS458771 JG524304:JG524307 TC524304:TC524307 ACY524304:ACY524307 AMU524304:AMU524307 AWQ524304:AWQ524307 BGM524304:BGM524307 BQI524304:BQI524307 CAE524304:CAE524307 CKA524304:CKA524307 CTW524304:CTW524307 DDS524304:DDS524307 DNO524304:DNO524307 DXK524304:DXK524307 EHG524304:EHG524307 ERC524304:ERC524307 FAY524304:FAY524307 FKU524304:FKU524307 FUQ524304:FUQ524307 GEM524304:GEM524307 GOI524304:GOI524307 GYE524304:GYE524307 HIA524304:HIA524307 HRW524304:HRW524307 IBS524304:IBS524307 ILO524304:ILO524307 IVK524304:IVK524307 JFG524304:JFG524307 JPC524304:JPC524307 JYY524304:JYY524307 KIU524304:KIU524307 KSQ524304:KSQ524307 LCM524304:LCM524307 LMI524304:LMI524307 LWE524304:LWE524307 MGA524304:MGA524307 MPW524304:MPW524307 MZS524304:MZS524307 NJO524304:NJO524307 NTK524304:NTK524307 ODG524304:ODG524307 ONC524304:ONC524307 OWY524304:OWY524307 PGU524304:PGU524307 PQQ524304:PQQ524307 QAM524304:QAM524307 QKI524304:QKI524307 QUE524304:QUE524307 REA524304:REA524307 RNW524304:RNW524307 RXS524304:RXS524307 SHO524304:SHO524307 SRK524304:SRK524307 TBG524304:TBG524307 TLC524304:TLC524307 TUY524304:TUY524307 UEU524304:UEU524307 UOQ524304:UOQ524307 UYM524304:UYM524307 VII524304:VII524307 VSE524304:VSE524307 WCA524304:WCA524307 WLW524304:WLW524307 WVS524304:WVS524307 JG589840:JG589843 TC589840:TC589843 ACY589840:ACY589843 AMU589840:AMU589843 AWQ589840:AWQ589843 BGM589840:BGM589843 BQI589840:BQI589843 CAE589840:CAE589843 CKA589840:CKA589843 CTW589840:CTW589843 DDS589840:DDS589843 DNO589840:DNO589843 DXK589840:DXK589843 EHG589840:EHG589843 ERC589840:ERC589843 FAY589840:FAY589843 FKU589840:FKU589843 FUQ589840:FUQ589843 GEM589840:GEM589843 GOI589840:GOI589843 GYE589840:GYE589843 HIA589840:HIA589843 HRW589840:HRW589843 IBS589840:IBS589843 ILO589840:ILO589843 IVK589840:IVK589843 JFG589840:JFG589843 JPC589840:JPC589843 JYY589840:JYY589843 KIU589840:KIU589843 KSQ589840:KSQ589843 LCM589840:LCM589843 LMI589840:LMI589843 LWE589840:LWE589843 MGA589840:MGA589843 MPW589840:MPW589843 MZS589840:MZS589843 NJO589840:NJO589843 NTK589840:NTK589843 ODG589840:ODG589843 ONC589840:ONC589843 OWY589840:OWY589843 PGU589840:PGU589843 PQQ589840:PQQ589843 QAM589840:QAM589843 QKI589840:QKI589843 QUE589840:QUE589843 REA589840:REA589843 RNW589840:RNW589843 RXS589840:RXS589843 SHO589840:SHO589843 SRK589840:SRK589843 TBG589840:TBG589843 TLC589840:TLC589843 TUY589840:TUY589843 UEU589840:UEU589843 UOQ589840:UOQ589843 UYM589840:UYM589843 VII589840:VII589843 VSE589840:VSE589843 WCA589840:WCA589843 WLW589840:WLW589843 WVS589840:WVS589843 JG655376:JG655379 TC655376:TC655379 ACY655376:ACY655379 AMU655376:AMU655379 AWQ655376:AWQ655379 BGM655376:BGM655379 BQI655376:BQI655379 CAE655376:CAE655379 CKA655376:CKA655379 CTW655376:CTW655379 DDS655376:DDS655379 DNO655376:DNO655379 DXK655376:DXK655379 EHG655376:EHG655379 ERC655376:ERC655379 FAY655376:FAY655379 FKU655376:FKU655379 FUQ655376:FUQ655379 GEM655376:GEM655379 GOI655376:GOI655379 GYE655376:GYE655379 HIA655376:HIA655379 HRW655376:HRW655379 IBS655376:IBS655379 ILO655376:ILO655379 IVK655376:IVK655379 JFG655376:JFG655379 JPC655376:JPC655379 JYY655376:JYY655379 KIU655376:KIU655379 KSQ655376:KSQ655379 LCM655376:LCM655379 LMI655376:LMI655379 LWE655376:LWE655379 MGA655376:MGA655379 MPW655376:MPW655379 MZS655376:MZS655379 NJO655376:NJO655379 NTK655376:NTK655379 ODG655376:ODG655379 ONC655376:ONC655379 OWY655376:OWY655379 PGU655376:PGU655379 PQQ655376:PQQ655379 QAM655376:QAM655379 QKI655376:QKI655379 QUE655376:QUE655379 REA655376:REA655379 RNW655376:RNW655379 RXS655376:RXS655379 SHO655376:SHO655379 SRK655376:SRK655379 TBG655376:TBG655379 TLC655376:TLC655379 TUY655376:TUY655379 UEU655376:UEU655379 UOQ655376:UOQ655379 UYM655376:UYM655379 VII655376:VII655379 VSE655376:VSE655379 WCA655376:WCA655379 WLW655376:WLW655379 WVS655376:WVS655379 JG720912:JG720915 TC720912:TC720915 ACY720912:ACY720915 AMU720912:AMU720915 AWQ720912:AWQ720915 BGM720912:BGM720915 BQI720912:BQI720915 CAE720912:CAE720915 CKA720912:CKA720915 CTW720912:CTW720915 DDS720912:DDS720915 DNO720912:DNO720915 DXK720912:DXK720915 EHG720912:EHG720915 ERC720912:ERC720915 FAY720912:FAY720915 FKU720912:FKU720915 FUQ720912:FUQ720915 GEM720912:GEM720915 GOI720912:GOI720915 GYE720912:GYE720915 HIA720912:HIA720915 HRW720912:HRW720915 IBS720912:IBS720915 ILO720912:ILO720915 IVK720912:IVK720915 JFG720912:JFG720915 JPC720912:JPC720915 JYY720912:JYY720915 KIU720912:KIU720915 KSQ720912:KSQ720915 LCM720912:LCM720915 LMI720912:LMI720915 LWE720912:LWE720915 MGA720912:MGA720915 MPW720912:MPW720915 MZS720912:MZS720915 NJO720912:NJO720915 NTK720912:NTK720915 ODG720912:ODG720915 ONC720912:ONC720915 OWY720912:OWY720915 PGU720912:PGU720915 PQQ720912:PQQ720915 QAM720912:QAM720915 QKI720912:QKI720915 QUE720912:QUE720915 REA720912:REA720915 RNW720912:RNW720915 RXS720912:RXS720915 SHO720912:SHO720915 SRK720912:SRK720915 TBG720912:TBG720915 TLC720912:TLC720915 TUY720912:TUY720915 UEU720912:UEU720915 UOQ720912:UOQ720915 UYM720912:UYM720915 VII720912:VII720915 VSE720912:VSE720915 WCA720912:WCA720915 WLW720912:WLW720915 WVS720912:WVS720915 JG786448:JG786451 TC786448:TC786451 ACY786448:ACY786451 AMU786448:AMU786451 AWQ786448:AWQ786451 BGM786448:BGM786451 BQI786448:BQI786451 CAE786448:CAE786451 CKA786448:CKA786451 CTW786448:CTW786451 DDS786448:DDS786451 DNO786448:DNO786451 DXK786448:DXK786451 EHG786448:EHG786451 ERC786448:ERC786451 FAY786448:FAY786451 FKU786448:FKU786451 FUQ786448:FUQ786451 GEM786448:GEM786451 GOI786448:GOI786451 GYE786448:GYE786451 HIA786448:HIA786451 HRW786448:HRW786451 IBS786448:IBS786451 ILO786448:ILO786451 IVK786448:IVK786451 JFG786448:JFG786451 JPC786448:JPC786451 JYY786448:JYY786451 KIU786448:KIU786451 KSQ786448:KSQ786451 LCM786448:LCM786451 LMI786448:LMI786451 LWE786448:LWE786451 MGA786448:MGA786451 MPW786448:MPW786451 MZS786448:MZS786451 NJO786448:NJO786451 NTK786448:NTK786451 ODG786448:ODG786451 ONC786448:ONC786451 OWY786448:OWY786451 PGU786448:PGU786451 PQQ786448:PQQ786451 QAM786448:QAM786451 QKI786448:QKI786451 QUE786448:QUE786451 REA786448:REA786451 RNW786448:RNW786451 RXS786448:RXS786451 SHO786448:SHO786451 SRK786448:SRK786451 TBG786448:TBG786451 TLC786448:TLC786451 TUY786448:TUY786451 UEU786448:UEU786451 UOQ786448:UOQ786451 UYM786448:UYM786451 VII786448:VII786451 VSE786448:VSE786451 WCA786448:WCA786451 WLW786448:WLW786451 WVS786448:WVS786451 JG851984:JG851987 TC851984:TC851987 ACY851984:ACY851987 AMU851984:AMU851987 AWQ851984:AWQ851987 BGM851984:BGM851987 BQI851984:BQI851987 CAE851984:CAE851987 CKA851984:CKA851987 CTW851984:CTW851987 DDS851984:DDS851987 DNO851984:DNO851987 DXK851984:DXK851987 EHG851984:EHG851987 ERC851984:ERC851987 FAY851984:FAY851987 FKU851984:FKU851987 FUQ851984:FUQ851987 GEM851984:GEM851987 GOI851984:GOI851987 GYE851984:GYE851987 HIA851984:HIA851987 HRW851984:HRW851987 IBS851984:IBS851987 ILO851984:ILO851987 IVK851984:IVK851987 JFG851984:JFG851987 JPC851984:JPC851987 JYY851984:JYY851987 KIU851984:KIU851987 KSQ851984:KSQ851987 LCM851984:LCM851987 LMI851984:LMI851987 LWE851984:LWE851987 MGA851984:MGA851987 MPW851984:MPW851987 MZS851984:MZS851987 NJO851984:NJO851987 NTK851984:NTK851987 ODG851984:ODG851987 ONC851984:ONC851987 OWY851984:OWY851987 PGU851984:PGU851987 PQQ851984:PQQ851987 QAM851984:QAM851987 QKI851984:QKI851987 QUE851984:QUE851987 REA851984:REA851987 RNW851984:RNW851987 RXS851984:RXS851987 SHO851984:SHO851987 SRK851984:SRK851987 TBG851984:TBG851987 TLC851984:TLC851987 TUY851984:TUY851987 UEU851984:UEU851987 UOQ851984:UOQ851987 UYM851984:UYM851987 VII851984:VII851987 VSE851984:VSE851987 WCA851984:WCA851987 WLW851984:WLW851987 WVS851984:WVS851987 JG917520:JG917523 TC917520:TC917523 ACY917520:ACY917523 AMU917520:AMU917523 AWQ917520:AWQ917523 BGM917520:BGM917523 BQI917520:BQI917523 CAE917520:CAE917523 CKA917520:CKA917523 CTW917520:CTW917523 DDS917520:DDS917523 DNO917520:DNO917523 DXK917520:DXK917523 EHG917520:EHG917523 ERC917520:ERC917523 FAY917520:FAY917523 FKU917520:FKU917523 FUQ917520:FUQ917523 GEM917520:GEM917523 GOI917520:GOI917523 GYE917520:GYE917523 HIA917520:HIA917523 HRW917520:HRW917523 IBS917520:IBS917523 ILO917520:ILO917523 IVK917520:IVK917523 JFG917520:JFG917523 JPC917520:JPC917523 JYY917520:JYY917523 KIU917520:KIU917523 KSQ917520:KSQ917523 LCM917520:LCM917523 LMI917520:LMI917523 LWE917520:LWE917523 MGA917520:MGA917523 MPW917520:MPW917523 MZS917520:MZS917523 NJO917520:NJO917523 NTK917520:NTK917523 ODG917520:ODG917523 ONC917520:ONC917523 OWY917520:OWY917523 PGU917520:PGU917523 PQQ917520:PQQ917523 QAM917520:QAM917523 QKI917520:QKI917523 QUE917520:QUE917523 REA917520:REA917523 RNW917520:RNW917523 RXS917520:RXS917523 SHO917520:SHO917523 SRK917520:SRK917523 TBG917520:TBG917523 TLC917520:TLC917523 TUY917520:TUY917523 UEU917520:UEU917523 UOQ917520:UOQ917523 UYM917520:UYM917523 VII917520:VII917523 VSE917520:VSE917523 WCA917520:WCA917523 WLW917520:WLW917523 WVS917520:WVS917523 JG983056:JG983059 TC983056:TC983059 ACY983056:ACY983059 AMU983056:AMU983059 AWQ983056:AWQ983059 BGM983056:BGM983059 BQI983056:BQI983059 CAE983056:CAE983059 CKA983056:CKA983059 CTW983056:CTW983059 DDS983056:DDS983059 DNO983056:DNO983059 DXK983056:DXK983059 EHG983056:EHG983059 ERC983056:ERC983059 FAY983056:FAY983059 FKU983056:FKU983059 FUQ983056:FUQ983059 GEM983056:GEM983059 GOI983056:GOI983059 GYE983056:GYE983059 HIA983056:HIA983059 HRW983056:HRW983059 IBS983056:IBS983059 ILO983056:ILO983059 IVK983056:IVK983059 JFG983056:JFG983059 JPC983056:JPC983059 JYY983056:JYY983059 KIU983056:KIU983059 KSQ983056:KSQ983059 LCM983056:LCM983059 LMI983056:LMI983059 LWE983056:LWE983059 MGA983056:MGA983059 MPW983056:MPW983059 MZS983056:MZS983059 NJO983056:NJO983059 NTK983056:NTK983059 ODG983056:ODG983059 ONC983056:ONC983059 OWY983056:OWY983059 PGU983056:PGU983059 PQQ983056:PQQ983059 QAM983056:QAM983059 QKI983056:QKI983059 QUE983056:QUE983059 REA983056:REA983059 RNW983056:RNW983059 RXS983056:RXS983059 SHO983056:SHO983059 SRK983056:SRK983059 TBG983056:TBG983059 TLC983056:TLC983059 TUY983056:TUY983059 UEU983056:UEU983059 UOQ983056:UOQ983059 UYM983056:UYM983059 VII983056:VII983059 VSE983056:VSE983059 WCA983056:WCA983059 WLW983056:WLW983059 WVS983056:WVS983059 JG65536:JG65537 TC65536:TC65537 ACY65536:ACY65537 AMU65536:AMU65537 AWQ65536:AWQ65537 BGM65536:BGM65537 BQI65536:BQI65537 CAE65536:CAE65537 CKA65536:CKA65537 CTW65536:CTW65537 DDS65536:DDS65537 DNO65536:DNO65537 DXK65536:DXK65537 EHG65536:EHG65537 ERC65536:ERC65537 FAY65536:FAY65537 FKU65536:FKU65537 FUQ65536:FUQ65537 GEM65536:GEM65537 GOI65536:GOI65537 GYE65536:GYE65537 HIA65536:HIA65537 HRW65536:HRW65537 IBS65536:IBS65537 ILO65536:ILO65537 IVK65536:IVK65537 JFG65536:JFG65537 JPC65536:JPC65537 JYY65536:JYY65537 KIU65536:KIU65537 KSQ65536:KSQ65537 LCM65536:LCM65537 LMI65536:LMI65537 LWE65536:LWE65537 MGA65536:MGA65537 MPW65536:MPW65537 MZS65536:MZS65537 NJO65536:NJO65537 NTK65536:NTK65537 ODG65536:ODG65537 ONC65536:ONC65537 OWY65536:OWY65537 PGU65536:PGU65537 PQQ65536:PQQ65537 QAM65536:QAM65537 QKI65536:QKI65537 QUE65536:QUE65537 REA65536:REA65537 RNW65536:RNW65537 RXS65536:RXS65537 SHO65536:SHO65537 SRK65536:SRK65537 TBG65536:TBG65537 TLC65536:TLC65537 TUY65536:TUY65537 UEU65536:UEU65537 UOQ65536:UOQ65537 UYM65536:UYM65537 VII65536:VII65537 VSE65536:VSE65537 WCA65536:WCA65537 WLW65536:WLW65537 WVS65536:WVS65537 JG131072:JG131073 TC131072:TC131073 ACY131072:ACY131073 AMU131072:AMU131073 AWQ131072:AWQ131073 BGM131072:BGM131073 BQI131072:BQI131073 CAE131072:CAE131073 CKA131072:CKA131073 CTW131072:CTW131073 DDS131072:DDS131073 DNO131072:DNO131073 DXK131072:DXK131073 EHG131072:EHG131073 ERC131072:ERC131073 FAY131072:FAY131073 FKU131072:FKU131073 FUQ131072:FUQ131073 GEM131072:GEM131073 GOI131072:GOI131073 GYE131072:GYE131073 HIA131072:HIA131073 HRW131072:HRW131073 IBS131072:IBS131073 ILO131072:ILO131073 IVK131072:IVK131073 JFG131072:JFG131073 JPC131072:JPC131073 JYY131072:JYY131073 KIU131072:KIU131073 KSQ131072:KSQ131073 LCM131072:LCM131073 LMI131072:LMI131073 LWE131072:LWE131073 MGA131072:MGA131073 MPW131072:MPW131073 MZS131072:MZS131073 NJO131072:NJO131073 NTK131072:NTK131073 ODG131072:ODG131073 ONC131072:ONC131073 OWY131072:OWY131073 PGU131072:PGU131073 PQQ131072:PQQ131073 QAM131072:QAM131073 QKI131072:QKI131073 QUE131072:QUE131073 REA131072:REA131073 RNW131072:RNW131073 RXS131072:RXS131073 SHO131072:SHO131073 SRK131072:SRK131073 TBG131072:TBG131073 TLC131072:TLC131073 TUY131072:TUY131073 UEU131072:UEU131073 UOQ131072:UOQ131073 UYM131072:UYM131073 VII131072:VII131073 VSE131072:VSE131073 WCA131072:WCA131073 WLW131072:WLW131073 WVS131072:WVS131073 JG196608:JG196609 TC196608:TC196609 ACY196608:ACY196609 AMU196608:AMU196609 AWQ196608:AWQ196609 BGM196608:BGM196609 BQI196608:BQI196609 CAE196608:CAE196609 CKA196608:CKA196609 CTW196608:CTW196609 DDS196608:DDS196609 DNO196608:DNO196609 DXK196608:DXK196609 EHG196608:EHG196609 ERC196608:ERC196609 FAY196608:FAY196609 FKU196608:FKU196609 FUQ196608:FUQ196609 GEM196608:GEM196609 GOI196608:GOI196609 GYE196608:GYE196609 HIA196608:HIA196609 HRW196608:HRW196609 IBS196608:IBS196609 ILO196608:ILO196609 IVK196608:IVK196609 JFG196608:JFG196609 JPC196608:JPC196609 JYY196608:JYY196609 KIU196608:KIU196609 KSQ196608:KSQ196609 LCM196608:LCM196609 LMI196608:LMI196609 LWE196608:LWE196609 MGA196608:MGA196609 MPW196608:MPW196609 MZS196608:MZS196609 NJO196608:NJO196609 NTK196608:NTK196609 ODG196608:ODG196609 ONC196608:ONC196609 OWY196608:OWY196609 PGU196608:PGU196609 PQQ196608:PQQ196609 QAM196608:QAM196609 QKI196608:QKI196609 QUE196608:QUE196609 REA196608:REA196609 RNW196608:RNW196609 RXS196608:RXS196609 SHO196608:SHO196609 SRK196608:SRK196609 TBG196608:TBG196609 TLC196608:TLC196609 TUY196608:TUY196609 UEU196608:UEU196609 UOQ196608:UOQ196609 UYM196608:UYM196609 VII196608:VII196609 VSE196608:VSE196609 WCA196608:WCA196609 WLW196608:WLW196609 WVS196608:WVS196609 JG262144:JG262145 TC262144:TC262145 ACY262144:ACY262145 AMU262144:AMU262145 AWQ262144:AWQ262145 BGM262144:BGM262145 BQI262144:BQI262145 CAE262144:CAE262145 CKA262144:CKA262145 CTW262144:CTW262145 DDS262144:DDS262145 DNO262144:DNO262145 DXK262144:DXK262145 EHG262144:EHG262145 ERC262144:ERC262145 FAY262144:FAY262145 FKU262144:FKU262145 FUQ262144:FUQ262145 GEM262144:GEM262145 GOI262144:GOI262145 GYE262144:GYE262145 HIA262144:HIA262145 HRW262144:HRW262145 IBS262144:IBS262145 ILO262144:ILO262145 IVK262144:IVK262145 JFG262144:JFG262145 JPC262144:JPC262145 JYY262144:JYY262145 KIU262144:KIU262145 KSQ262144:KSQ262145 LCM262144:LCM262145 LMI262144:LMI262145 LWE262144:LWE262145 MGA262144:MGA262145 MPW262144:MPW262145 MZS262144:MZS262145 NJO262144:NJO262145 NTK262144:NTK262145 ODG262144:ODG262145 ONC262144:ONC262145 OWY262144:OWY262145 PGU262144:PGU262145 PQQ262144:PQQ262145 QAM262144:QAM262145 QKI262144:QKI262145 QUE262144:QUE262145 REA262144:REA262145 RNW262144:RNW262145 RXS262144:RXS262145 SHO262144:SHO262145 SRK262144:SRK262145 TBG262144:TBG262145 TLC262144:TLC262145 TUY262144:TUY262145 UEU262144:UEU262145 UOQ262144:UOQ262145 UYM262144:UYM262145 VII262144:VII262145 VSE262144:VSE262145 WCA262144:WCA262145 WLW262144:WLW262145 WVS262144:WVS262145 JG327680:JG327681 TC327680:TC327681 ACY327680:ACY327681 AMU327680:AMU327681 AWQ327680:AWQ327681 BGM327680:BGM327681 BQI327680:BQI327681 CAE327680:CAE327681 CKA327680:CKA327681 CTW327680:CTW327681 DDS327680:DDS327681 DNO327680:DNO327681 DXK327680:DXK327681 EHG327680:EHG327681 ERC327680:ERC327681 FAY327680:FAY327681 FKU327680:FKU327681 FUQ327680:FUQ327681 GEM327680:GEM327681 GOI327680:GOI327681 GYE327680:GYE327681 HIA327680:HIA327681 HRW327680:HRW327681 IBS327680:IBS327681 ILO327680:ILO327681 IVK327680:IVK327681 JFG327680:JFG327681 JPC327680:JPC327681 JYY327680:JYY327681 KIU327680:KIU327681 KSQ327680:KSQ327681 LCM327680:LCM327681 LMI327680:LMI327681 LWE327680:LWE327681 MGA327680:MGA327681 MPW327680:MPW327681 MZS327680:MZS327681 NJO327680:NJO327681 NTK327680:NTK327681 ODG327680:ODG327681 ONC327680:ONC327681 OWY327680:OWY327681 PGU327680:PGU327681 PQQ327680:PQQ327681 QAM327680:QAM327681 QKI327680:QKI327681 QUE327680:QUE327681 REA327680:REA327681 RNW327680:RNW327681 RXS327680:RXS327681 SHO327680:SHO327681 SRK327680:SRK327681 TBG327680:TBG327681 TLC327680:TLC327681 TUY327680:TUY327681 UEU327680:UEU327681 UOQ327680:UOQ327681 UYM327680:UYM327681 VII327680:VII327681 VSE327680:VSE327681 WCA327680:WCA327681 WLW327680:WLW327681 WVS327680:WVS327681 JG393216:JG393217 TC393216:TC393217 ACY393216:ACY393217 AMU393216:AMU393217 AWQ393216:AWQ393217 BGM393216:BGM393217 BQI393216:BQI393217 CAE393216:CAE393217 CKA393216:CKA393217 CTW393216:CTW393217 DDS393216:DDS393217 DNO393216:DNO393217 DXK393216:DXK393217 EHG393216:EHG393217 ERC393216:ERC393217 FAY393216:FAY393217 FKU393216:FKU393217 FUQ393216:FUQ393217 GEM393216:GEM393217 GOI393216:GOI393217 GYE393216:GYE393217 HIA393216:HIA393217 HRW393216:HRW393217 IBS393216:IBS393217 ILO393216:ILO393217 IVK393216:IVK393217 JFG393216:JFG393217 JPC393216:JPC393217 JYY393216:JYY393217 KIU393216:KIU393217 KSQ393216:KSQ393217 LCM393216:LCM393217 LMI393216:LMI393217 LWE393216:LWE393217 MGA393216:MGA393217 MPW393216:MPW393217 MZS393216:MZS393217 NJO393216:NJO393217 NTK393216:NTK393217 ODG393216:ODG393217 ONC393216:ONC393217 OWY393216:OWY393217 PGU393216:PGU393217 PQQ393216:PQQ393217 QAM393216:QAM393217 QKI393216:QKI393217 QUE393216:QUE393217 REA393216:REA393217 RNW393216:RNW393217 RXS393216:RXS393217 SHO393216:SHO393217 SRK393216:SRK393217 TBG393216:TBG393217 TLC393216:TLC393217 TUY393216:TUY393217 UEU393216:UEU393217 UOQ393216:UOQ393217 UYM393216:UYM393217 VII393216:VII393217 VSE393216:VSE393217 WCA393216:WCA393217 WLW393216:WLW393217 WVS393216:WVS393217 JG458752:JG458753 TC458752:TC458753 ACY458752:ACY458753 AMU458752:AMU458753 AWQ458752:AWQ458753 BGM458752:BGM458753 BQI458752:BQI458753 CAE458752:CAE458753 CKA458752:CKA458753 CTW458752:CTW458753 DDS458752:DDS458753 DNO458752:DNO458753 DXK458752:DXK458753 EHG458752:EHG458753 ERC458752:ERC458753 FAY458752:FAY458753 FKU458752:FKU458753 FUQ458752:FUQ458753 GEM458752:GEM458753 GOI458752:GOI458753 GYE458752:GYE458753 HIA458752:HIA458753 HRW458752:HRW458753 IBS458752:IBS458753 ILO458752:ILO458753 IVK458752:IVK458753 JFG458752:JFG458753 JPC458752:JPC458753 JYY458752:JYY458753 KIU458752:KIU458753 KSQ458752:KSQ458753 LCM458752:LCM458753 LMI458752:LMI458753 LWE458752:LWE458753 MGA458752:MGA458753 MPW458752:MPW458753 MZS458752:MZS458753 NJO458752:NJO458753 NTK458752:NTK458753 ODG458752:ODG458753 ONC458752:ONC458753 OWY458752:OWY458753 PGU458752:PGU458753 PQQ458752:PQQ458753 QAM458752:QAM458753 QKI458752:QKI458753 QUE458752:QUE458753 REA458752:REA458753 RNW458752:RNW458753 RXS458752:RXS458753 SHO458752:SHO458753 SRK458752:SRK458753 TBG458752:TBG458753 TLC458752:TLC458753 TUY458752:TUY458753 UEU458752:UEU458753 UOQ458752:UOQ458753 UYM458752:UYM458753 VII458752:VII458753 VSE458752:VSE458753 WCA458752:WCA458753 WLW458752:WLW458753 WVS458752:WVS458753 JG524288:JG524289 TC524288:TC524289 ACY524288:ACY524289 AMU524288:AMU524289 AWQ524288:AWQ524289 BGM524288:BGM524289 BQI524288:BQI524289 CAE524288:CAE524289 CKA524288:CKA524289 CTW524288:CTW524289 DDS524288:DDS524289 DNO524288:DNO524289 DXK524288:DXK524289 EHG524288:EHG524289 ERC524288:ERC524289 FAY524288:FAY524289 FKU524288:FKU524289 FUQ524288:FUQ524289 GEM524288:GEM524289 GOI524288:GOI524289 GYE524288:GYE524289 HIA524288:HIA524289 HRW524288:HRW524289 IBS524288:IBS524289 ILO524288:ILO524289 IVK524288:IVK524289 JFG524288:JFG524289 JPC524288:JPC524289 JYY524288:JYY524289 KIU524288:KIU524289 KSQ524288:KSQ524289 LCM524288:LCM524289 LMI524288:LMI524289 LWE524288:LWE524289 MGA524288:MGA524289 MPW524288:MPW524289 MZS524288:MZS524289 NJO524288:NJO524289 NTK524288:NTK524289 ODG524288:ODG524289 ONC524288:ONC524289 OWY524288:OWY524289 PGU524288:PGU524289 PQQ524288:PQQ524289 QAM524288:QAM524289 QKI524288:QKI524289 QUE524288:QUE524289 REA524288:REA524289 RNW524288:RNW524289 RXS524288:RXS524289 SHO524288:SHO524289 SRK524288:SRK524289 TBG524288:TBG524289 TLC524288:TLC524289 TUY524288:TUY524289 UEU524288:UEU524289 UOQ524288:UOQ524289 UYM524288:UYM524289 VII524288:VII524289 VSE524288:VSE524289 WCA524288:WCA524289 WLW524288:WLW524289 WVS524288:WVS524289 JG589824:JG589825 TC589824:TC589825 ACY589824:ACY589825 AMU589824:AMU589825 AWQ589824:AWQ589825 BGM589824:BGM589825 BQI589824:BQI589825 CAE589824:CAE589825 CKA589824:CKA589825 CTW589824:CTW589825 DDS589824:DDS589825 DNO589824:DNO589825 DXK589824:DXK589825 EHG589824:EHG589825 ERC589824:ERC589825 FAY589824:FAY589825 FKU589824:FKU589825 FUQ589824:FUQ589825 GEM589824:GEM589825 GOI589824:GOI589825 GYE589824:GYE589825 HIA589824:HIA589825 HRW589824:HRW589825 IBS589824:IBS589825 ILO589824:ILO589825 IVK589824:IVK589825 JFG589824:JFG589825 JPC589824:JPC589825 JYY589824:JYY589825 KIU589824:KIU589825 KSQ589824:KSQ589825 LCM589824:LCM589825 LMI589824:LMI589825 LWE589824:LWE589825 MGA589824:MGA589825 MPW589824:MPW589825 MZS589824:MZS589825 NJO589824:NJO589825 NTK589824:NTK589825 ODG589824:ODG589825 ONC589824:ONC589825 OWY589824:OWY589825 PGU589824:PGU589825 PQQ589824:PQQ589825 QAM589824:QAM589825 QKI589824:QKI589825 QUE589824:QUE589825 REA589824:REA589825 RNW589824:RNW589825 RXS589824:RXS589825 SHO589824:SHO589825 SRK589824:SRK589825 TBG589824:TBG589825 TLC589824:TLC589825 TUY589824:TUY589825 UEU589824:UEU589825 UOQ589824:UOQ589825 UYM589824:UYM589825 VII589824:VII589825 VSE589824:VSE589825 WCA589824:WCA589825 WLW589824:WLW589825 WVS589824:WVS589825 JG655360:JG655361 TC655360:TC655361 ACY655360:ACY655361 AMU655360:AMU655361 AWQ655360:AWQ655361 BGM655360:BGM655361 BQI655360:BQI655361 CAE655360:CAE655361 CKA655360:CKA655361 CTW655360:CTW655361 DDS655360:DDS655361 DNO655360:DNO655361 DXK655360:DXK655361 EHG655360:EHG655361 ERC655360:ERC655361 FAY655360:FAY655361 FKU655360:FKU655361 FUQ655360:FUQ655361 GEM655360:GEM655361 GOI655360:GOI655361 GYE655360:GYE655361 HIA655360:HIA655361 HRW655360:HRW655361 IBS655360:IBS655361 ILO655360:ILO655361 IVK655360:IVK655361 JFG655360:JFG655361 JPC655360:JPC655361 JYY655360:JYY655361 KIU655360:KIU655361 KSQ655360:KSQ655361 LCM655360:LCM655361 LMI655360:LMI655361 LWE655360:LWE655361 MGA655360:MGA655361 MPW655360:MPW655361 MZS655360:MZS655361 NJO655360:NJO655361 NTK655360:NTK655361 ODG655360:ODG655361 ONC655360:ONC655361 OWY655360:OWY655361 PGU655360:PGU655361 PQQ655360:PQQ655361 QAM655360:QAM655361 QKI655360:QKI655361 QUE655360:QUE655361 REA655360:REA655361 RNW655360:RNW655361 RXS655360:RXS655361 SHO655360:SHO655361 SRK655360:SRK655361 TBG655360:TBG655361 TLC655360:TLC655361 TUY655360:TUY655361 UEU655360:UEU655361 UOQ655360:UOQ655361 UYM655360:UYM655361 VII655360:VII655361 VSE655360:VSE655361 WCA655360:WCA655361 WLW655360:WLW655361 WVS655360:WVS655361 JG720896:JG720897 TC720896:TC720897 ACY720896:ACY720897 AMU720896:AMU720897 AWQ720896:AWQ720897 BGM720896:BGM720897 BQI720896:BQI720897 CAE720896:CAE720897 CKA720896:CKA720897 CTW720896:CTW720897 DDS720896:DDS720897 DNO720896:DNO720897 DXK720896:DXK720897 EHG720896:EHG720897 ERC720896:ERC720897 FAY720896:FAY720897 FKU720896:FKU720897 FUQ720896:FUQ720897 GEM720896:GEM720897 GOI720896:GOI720897 GYE720896:GYE720897 HIA720896:HIA720897 HRW720896:HRW720897 IBS720896:IBS720897 ILO720896:ILO720897 IVK720896:IVK720897 JFG720896:JFG720897 JPC720896:JPC720897 JYY720896:JYY720897 KIU720896:KIU720897 KSQ720896:KSQ720897 LCM720896:LCM720897 LMI720896:LMI720897 LWE720896:LWE720897 MGA720896:MGA720897 MPW720896:MPW720897 MZS720896:MZS720897 NJO720896:NJO720897 NTK720896:NTK720897 ODG720896:ODG720897 ONC720896:ONC720897 OWY720896:OWY720897 PGU720896:PGU720897 PQQ720896:PQQ720897 QAM720896:QAM720897 QKI720896:QKI720897 QUE720896:QUE720897 REA720896:REA720897 RNW720896:RNW720897 RXS720896:RXS720897 SHO720896:SHO720897 SRK720896:SRK720897 TBG720896:TBG720897 TLC720896:TLC720897 TUY720896:TUY720897 UEU720896:UEU720897 UOQ720896:UOQ720897 UYM720896:UYM720897 VII720896:VII720897 VSE720896:VSE720897 WCA720896:WCA720897 WLW720896:WLW720897 WVS720896:WVS720897 JG786432:JG786433 TC786432:TC786433 ACY786432:ACY786433 AMU786432:AMU786433 AWQ786432:AWQ786433 BGM786432:BGM786433 BQI786432:BQI786433 CAE786432:CAE786433 CKA786432:CKA786433 CTW786432:CTW786433 DDS786432:DDS786433 DNO786432:DNO786433 DXK786432:DXK786433 EHG786432:EHG786433 ERC786432:ERC786433 FAY786432:FAY786433 FKU786432:FKU786433 FUQ786432:FUQ786433 GEM786432:GEM786433 GOI786432:GOI786433 GYE786432:GYE786433 HIA786432:HIA786433 HRW786432:HRW786433 IBS786432:IBS786433 ILO786432:ILO786433 IVK786432:IVK786433 JFG786432:JFG786433 JPC786432:JPC786433 JYY786432:JYY786433 KIU786432:KIU786433 KSQ786432:KSQ786433 LCM786432:LCM786433 LMI786432:LMI786433 LWE786432:LWE786433 MGA786432:MGA786433 MPW786432:MPW786433 MZS786432:MZS786433 NJO786432:NJO786433 NTK786432:NTK786433 ODG786432:ODG786433 ONC786432:ONC786433 OWY786432:OWY786433 PGU786432:PGU786433 PQQ786432:PQQ786433 QAM786432:QAM786433 QKI786432:QKI786433 QUE786432:QUE786433 REA786432:REA786433 RNW786432:RNW786433 RXS786432:RXS786433 SHO786432:SHO786433 SRK786432:SRK786433 TBG786432:TBG786433 TLC786432:TLC786433 TUY786432:TUY786433 UEU786432:UEU786433 UOQ786432:UOQ786433 UYM786432:UYM786433 VII786432:VII786433 VSE786432:VSE786433 WCA786432:WCA786433 WLW786432:WLW786433 WVS786432:WVS786433 JG851968:JG851969 TC851968:TC851969 ACY851968:ACY851969 AMU851968:AMU851969 AWQ851968:AWQ851969 BGM851968:BGM851969 BQI851968:BQI851969 CAE851968:CAE851969 CKA851968:CKA851969 CTW851968:CTW851969 DDS851968:DDS851969 DNO851968:DNO851969 DXK851968:DXK851969 EHG851968:EHG851969 ERC851968:ERC851969 FAY851968:FAY851969 FKU851968:FKU851969 FUQ851968:FUQ851969 GEM851968:GEM851969 GOI851968:GOI851969 GYE851968:GYE851969 HIA851968:HIA851969 HRW851968:HRW851969 IBS851968:IBS851969 ILO851968:ILO851969 IVK851968:IVK851969 JFG851968:JFG851969 JPC851968:JPC851969 JYY851968:JYY851969 KIU851968:KIU851969 KSQ851968:KSQ851969 LCM851968:LCM851969 LMI851968:LMI851969 LWE851968:LWE851969 MGA851968:MGA851969 MPW851968:MPW851969 MZS851968:MZS851969 NJO851968:NJO851969 NTK851968:NTK851969 ODG851968:ODG851969 ONC851968:ONC851969 OWY851968:OWY851969 PGU851968:PGU851969 PQQ851968:PQQ851969 QAM851968:QAM851969 QKI851968:QKI851969 QUE851968:QUE851969 REA851968:REA851969 RNW851968:RNW851969 RXS851968:RXS851969 SHO851968:SHO851969 SRK851968:SRK851969 TBG851968:TBG851969 TLC851968:TLC851969 TUY851968:TUY851969 UEU851968:UEU851969 UOQ851968:UOQ851969 UYM851968:UYM851969 VII851968:VII851969 VSE851968:VSE851969 WCA851968:WCA851969 WLW851968:WLW851969 WVS851968:WVS851969 JG917504:JG917505 TC917504:TC917505 ACY917504:ACY917505 AMU917504:AMU917505 AWQ917504:AWQ917505 BGM917504:BGM917505 BQI917504:BQI917505 CAE917504:CAE917505 CKA917504:CKA917505 CTW917504:CTW917505 DDS917504:DDS917505 DNO917504:DNO917505 DXK917504:DXK917505 EHG917504:EHG917505 ERC917504:ERC917505 FAY917504:FAY917505 FKU917504:FKU917505 FUQ917504:FUQ917505 GEM917504:GEM917505 GOI917504:GOI917505 GYE917504:GYE917505 HIA917504:HIA917505 HRW917504:HRW917505 IBS917504:IBS917505 ILO917504:ILO917505 IVK917504:IVK917505 JFG917504:JFG917505 JPC917504:JPC917505 JYY917504:JYY917505 KIU917504:KIU917505 KSQ917504:KSQ917505 LCM917504:LCM917505 LMI917504:LMI917505 LWE917504:LWE917505 MGA917504:MGA917505 MPW917504:MPW917505 MZS917504:MZS917505 NJO917504:NJO917505 NTK917504:NTK917505 ODG917504:ODG917505 ONC917504:ONC917505 OWY917504:OWY917505 PGU917504:PGU917505 PQQ917504:PQQ917505 QAM917504:QAM917505 QKI917504:QKI917505 QUE917504:QUE917505 REA917504:REA917505 RNW917504:RNW917505 RXS917504:RXS917505 SHO917504:SHO917505 SRK917504:SRK917505 TBG917504:TBG917505 TLC917504:TLC917505 TUY917504:TUY917505 UEU917504:UEU917505 UOQ917504:UOQ917505 UYM917504:UYM917505 VII917504:VII917505 VSE917504:VSE917505 WCA917504:WCA917505 WLW917504:WLW917505 WVS917504:WVS917505 JG983040:JG983041 TC983040:TC983041 ACY983040:ACY983041 AMU983040:AMU983041 AWQ983040:AWQ983041 BGM983040:BGM983041 BQI983040:BQI983041 CAE983040:CAE983041 CKA983040:CKA983041 CTW983040:CTW983041 DDS983040:DDS983041 DNO983040:DNO983041 DXK983040:DXK983041 EHG983040:EHG983041 ERC983040:ERC983041 FAY983040:FAY983041 FKU983040:FKU983041 FUQ983040:FUQ983041 GEM983040:GEM983041 GOI983040:GOI983041 GYE983040:GYE983041 HIA983040:HIA983041 HRW983040:HRW983041 IBS983040:IBS983041 ILO983040:ILO983041 IVK983040:IVK983041 JFG983040:JFG983041 JPC983040:JPC983041 JYY983040:JYY983041 KIU983040:KIU983041 KSQ983040:KSQ983041 LCM983040:LCM983041 LMI983040:LMI983041 LWE983040:LWE983041 MGA983040:MGA983041 MPW983040:MPW983041 MZS983040:MZS983041 NJO983040:NJO983041 NTK983040:NTK983041 ODG983040:ODG983041 ONC983040:ONC983041 OWY983040:OWY983041 PGU983040:PGU983041 PQQ983040:PQQ983041 QAM983040:QAM983041 QKI983040:QKI983041 QUE983040:QUE983041 REA983040:REA983041 RNW983040:RNW983041 RXS983040:RXS983041 SHO983040:SHO983041 SRK983040:SRK983041 TBG983040:TBG983041 TLC983040:TLC983041 TUY983040:TUY983041 UEU983040:UEU983041 UOQ983040:UOQ983041 UYM983040:UYM983041 VII983040:VII983041 VSE983040:VSE983041 WCA983040:WCA983041 WLW983040:WLW983041 WVS983040:WVS983041 JG41 TC41 ACY41 AMU41 AWQ41 BGM41 BQI41 CAE41 CKA41 CTW41 DDS41 DNO41 DXK41 EHG41 ERC41 FAY41 FKU41 FUQ41 GEM41 GOI41 GYE41 HIA41 HRW41 IBS41 ILO41 IVK41 JFG41 JPC41 JYY41 KIU41 KSQ41 LCM41 LMI41 LWE41 MGA41 MPW41 MZS41 NJO41 NTK41 ODG41 ONC41 OWY41 PGU41 PQQ41 QAM41 QKI41 QUE41 REA41 RNW41 RXS41 SHO41 SRK41 TBG41 TLC41 TUY41 UEU41 UOQ41 UYM41 VII41 VSE41 WCA41 WLW41 WVS41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JG33 TC33 ACY33 AMU33 AWQ33 BGM33 BQI33 CAE33 CKA33 CTW33 DDS33 DNO33 DXK33 EHG33 ERC33 FAY33 FKU33 FUQ33 GEM33 GOI33 GYE33 HIA33 HRW33 IBS33 ILO33 IVK33 JFG33 JPC33 JYY33 KIU33 KSQ33 LCM33 LMI33 LWE33 MGA33 MPW33 MZS33 NJO33 NTK33 ODG33 ONC33 OWY33 PGU33 PQQ33 QAM33 QKI33 QUE33 REA33 RNW33 RXS33 SHO33 SRK33 TBG33 TLC33 TUY33 UEU33 UOQ33 UYM33 VII33 VSE33 WCA33 WLW33 WVS33 JG65543 TC65543 ACY65543 AMU65543 AWQ65543 BGM65543 BQI65543 CAE65543 CKA65543 CTW65543 DDS65543 DNO65543 DXK65543 EHG65543 ERC65543 FAY65543 FKU65543 FUQ65543 GEM65543 GOI65543 GYE65543 HIA65543 HRW65543 IBS65543 ILO65543 IVK65543 JFG65543 JPC65543 JYY65543 KIU65543 KSQ65543 LCM65543 LMI65543 LWE65543 MGA65543 MPW65543 MZS65543 NJO65543 NTK65543 ODG65543 ONC65543 OWY65543 PGU65543 PQQ65543 QAM65543 QKI65543 QUE65543 REA65543 RNW65543 RXS65543 SHO65543 SRK65543 TBG65543 TLC65543 TUY65543 UEU65543 UOQ65543 UYM65543 VII65543 VSE65543 WCA65543 WLW65543 WVS65543 JG131079 TC131079 ACY131079 AMU131079 AWQ131079 BGM131079 BQI131079 CAE131079 CKA131079 CTW131079 DDS131079 DNO131079 DXK131079 EHG131079 ERC131079 FAY131079 FKU131079 FUQ131079 GEM131079 GOI131079 GYE131079 HIA131079 HRW131079 IBS131079 ILO131079 IVK131079 JFG131079 JPC131079 JYY131079 KIU131079 KSQ131079 LCM131079 LMI131079 LWE131079 MGA131079 MPW131079 MZS131079 NJO131079 NTK131079 ODG131079 ONC131079 OWY131079 PGU131079 PQQ131079 QAM131079 QKI131079 QUE131079 REA131079 RNW131079 RXS131079 SHO131079 SRK131079 TBG131079 TLC131079 TUY131079 UEU131079 UOQ131079 UYM131079 VII131079 VSE131079 WCA131079 WLW131079 WVS131079 JG196615 TC196615 ACY196615 AMU196615 AWQ196615 BGM196615 BQI196615 CAE196615 CKA196615 CTW196615 DDS196615 DNO196615 DXK196615 EHG196615 ERC196615 FAY196615 FKU196615 FUQ196615 GEM196615 GOI196615 GYE196615 HIA196615 HRW196615 IBS196615 ILO196615 IVK196615 JFG196615 JPC196615 JYY196615 KIU196615 KSQ196615 LCM196615 LMI196615 LWE196615 MGA196615 MPW196615 MZS196615 NJO196615 NTK196615 ODG196615 ONC196615 OWY196615 PGU196615 PQQ196615 QAM196615 QKI196615 QUE196615 REA196615 RNW196615 RXS196615 SHO196615 SRK196615 TBG196615 TLC196615 TUY196615 UEU196615 UOQ196615 UYM196615 VII196615 VSE196615 WCA196615 WLW196615 WVS196615 JG262151 TC262151 ACY262151 AMU262151 AWQ262151 BGM262151 BQI262151 CAE262151 CKA262151 CTW262151 DDS262151 DNO262151 DXK262151 EHG262151 ERC262151 FAY262151 FKU262151 FUQ262151 GEM262151 GOI262151 GYE262151 HIA262151 HRW262151 IBS262151 ILO262151 IVK262151 JFG262151 JPC262151 JYY262151 KIU262151 KSQ262151 LCM262151 LMI262151 LWE262151 MGA262151 MPW262151 MZS262151 NJO262151 NTK262151 ODG262151 ONC262151 OWY262151 PGU262151 PQQ262151 QAM262151 QKI262151 QUE262151 REA262151 RNW262151 RXS262151 SHO262151 SRK262151 TBG262151 TLC262151 TUY262151 UEU262151 UOQ262151 UYM262151 VII262151 VSE262151 WCA262151 WLW262151 WVS262151 JG327687 TC327687 ACY327687 AMU327687 AWQ327687 BGM327687 BQI327687 CAE327687 CKA327687 CTW327687 DDS327687 DNO327687 DXK327687 EHG327687 ERC327687 FAY327687 FKU327687 FUQ327687 GEM327687 GOI327687 GYE327687 HIA327687 HRW327687 IBS327687 ILO327687 IVK327687 JFG327687 JPC327687 JYY327687 KIU327687 KSQ327687 LCM327687 LMI327687 LWE327687 MGA327687 MPW327687 MZS327687 NJO327687 NTK327687 ODG327687 ONC327687 OWY327687 PGU327687 PQQ327687 QAM327687 QKI327687 QUE327687 REA327687 RNW327687 RXS327687 SHO327687 SRK327687 TBG327687 TLC327687 TUY327687 UEU327687 UOQ327687 UYM327687 VII327687 VSE327687 WCA327687 WLW327687 WVS327687 JG393223 TC393223 ACY393223 AMU393223 AWQ393223 BGM393223 BQI393223 CAE393223 CKA393223 CTW393223 DDS393223 DNO393223 DXK393223 EHG393223 ERC393223 FAY393223 FKU393223 FUQ393223 GEM393223 GOI393223 GYE393223 HIA393223 HRW393223 IBS393223 ILO393223 IVK393223 JFG393223 JPC393223 JYY393223 KIU393223 KSQ393223 LCM393223 LMI393223 LWE393223 MGA393223 MPW393223 MZS393223 NJO393223 NTK393223 ODG393223 ONC393223 OWY393223 PGU393223 PQQ393223 QAM393223 QKI393223 QUE393223 REA393223 RNW393223 RXS393223 SHO393223 SRK393223 TBG393223 TLC393223 TUY393223 UEU393223 UOQ393223 UYM393223 VII393223 VSE393223 WCA393223 WLW393223 WVS393223 JG458759 TC458759 ACY458759 AMU458759 AWQ458759 BGM458759 BQI458759 CAE458759 CKA458759 CTW458759 DDS458759 DNO458759 DXK458759 EHG458759 ERC458759 FAY458759 FKU458759 FUQ458759 GEM458759 GOI458759 GYE458759 HIA458759 HRW458759 IBS458759 ILO458759 IVK458759 JFG458759 JPC458759 JYY458759 KIU458759 KSQ458759 LCM458759 LMI458759 LWE458759 MGA458759 MPW458759 MZS458759 NJO458759 NTK458759 ODG458759 ONC458759 OWY458759 PGU458759 PQQ458759 QAM458759 QKI458759 QUE458759 REA458759 RNW458759 RXS458759 SHO458759 SRK458759 TBG458759 TLC458759 TUY458759 UEU458759 UOQ458759 UYM458759 VII458759 VSE458759 WCA458759 WLW458759 WVS458759 JG524295 TC524295 ACY524295 AMU524295 AWQ524295 BGM524295 BQI524295 CAE524295 CKA524295 CTW524295 DDS524295 DNO524295 DXK524295 EHG524295 ERC524295 FAY524295 FKU524295 FUQ524295 GEM524295 GOI524295 GYE524295 HIA524295 HRW524295 IBS524295 ILO524295 IVK524295 JFG524295 JPC524295 JYY524295 KIU524295 KSQ524295 LCM524295 LMI524295 LWE524295 MGA524295 MPW524295 MZS524295 NJO524295 NTK524295 ODG524295 ONC524295 OWY524295 PGU524295 PQQ524295 QAM524295 QKI524295 QUE524295 REA524295 RNW524295 RXS524295 SHO524295 SRK524295 TBG524295 TLC524295 TUY524295 UEU524295 UOQ524295 UYM524295 VII524295 VSE524295 WCA524295 WLW524295 WVS524295 JG589831 TC589831 ACY589831 AMU589831 AWQ589831 BGM589831 BQI589831 CAE589831 CKA589831 CTW589831 DDS589831 DNO589831 DXK589831 EHG589831 ERC589831 FAY589831 FKU589831 FUQ589831 GEM589831 GOI589831 GYE589831 HIA589831 HRW589831 IBS589831 ILO589831 IVK589831 JFG589831 JPC589831 JYY589831 KIU589831 KSQ589831 LCM589831 LMI589831 LWE589831 MGA589831 MPW589831 MZS589831 NJO589831 NTK589831 ODG589831 ONC589831 OWY589831 PGU589831 PQQ589831 QAM589831 QKI589831 QUE589831 REA589831 RNW589831 RXS589831 SHO589831 SRK589831 TBG589831 TLC589831 TUY589831 UEU589831 UOQ589831 UYM589831 VII589831 VSE589831 WCA589831 WLW589831 WVS589831 JG655367 TC655367 ACY655367 AMU655367 AWQ655367 BGM655367 BQI655367 CAE655367 CKA655367 CTW655367 DDS655367 DNO655367 DXK655367 EHG655367 ERC655367 FAY655367 FKU655367 FUQ655367 GEM655367 GOI655367 GYE655367 HIA655367 HRW655367 IBS655367 ILO655367 IVK655367 JFG655367 JPC655367 JYY655367 KIU655367 KSQ655367 LCM655367 LMI655367 LWE655367 MGA655367 MPW655367 MZS655367 NJO655367 NTK655367 ODG655367 ONC655367 OWY655367 PGU655367 PQQ655367 QAM655367 QKI655367 QUE655367 REA655367 RNW655367 RXS655367 SHO655367 SRK655367 TBG655367 TLC655367 TUY655367 UEU655367 UOQ655367 UYM655367 VII655367 VSE655367 WCA655367 WLW655367 WVS655367 JG720903 TC720903 ACY720903 AMU720903 AWQ720903 BGM720903 BQI720903 CAE720903 CKA720903 CTW720903 DDS720903 DNO720903 DXK720903 EHG720903 ERC720903 FAY720903 FKU720903 FUQ720903 GEM720903 GOI720903 GYE720903 HIA720903 HRW720903 IBS720903 ILO720903 IVK720903 JFG720903 JPC720903 JYY720903 KIU720903 KSQ720903 LCM720903 LMI720903 LWE720903 MGA720903 MPW720903 MZS720903 NJO720903 NTK720903 ODG720903 ONC720903 OWY720903 PGU720903 PQQ720903 QAM720903 QKI720903 QUE720903 REA720903 RNW720903 RXS720903 SHO720903 SRK720903 TBG720903 TLC720903 TUY720903 UEU720903 UOQ720903 UYM720903 VII720903 VSE720903 WCA720903 WLW720903 WVS720903 JG786439 TC786439 ACY786439 AMU786439 AWQ786439 BGM786439 BQI786439 CAE786439 CKA786439 CTW786439 DDS786439 DNO786439 DXK786439 EHG786439 ERC786439 FAY786439 FKU786439 FUQ786439 GEM786439 GOI786439 GYE786439 HIA786439 HRW786439 IBS786439 ILO786439 IVK786439 JFG786439 JPC786439 JYY786439 KIU786439 KSQ786439 LCM786439 LMI786439 LWE786439 MGA786439 MPW786439 MZS786439 NJO786439 NTK786439 ODG786439 ONC786439 OWY786439 PGU786439 PQQ786439 QAM786439 QKI786439 QUE786439 REA786439 RNW786439 RXS786439 SHO786439 SRK786439 TBG786439 TLC786439 TUY786439 UEU786439 UOQ786439 UYM786439 VII786439 VSE786439 WCA786439 WLW786439 WVS786439 JG851975 TC851975 ACY851975 AMU851975 AWQ851975 BGM851975 BQI851975 CAE851975 CKA851975 CTW851975 DDS851975 DNO851975 DXK851975 EHG851975 ERC851975 FAY851975 FKU851975 FUQ851975 GEM851975 GOI851975 GYE851975 HIA851975 HRW851975 IBS851975 ILO851975 IVK851975 JFG851975 JPC851975 JYY851975 KIU851975 KSQ851975 LCM851975 LMI851975 LWE851975 MGA851975 MPW851975 MZS851975 NJO851975 NTK851975 ODG851975 ONC851975 OWY851975 PGU851975 PQQ851975 QAM851975 QKI851975 QUE851975 REA851975 RNW851975 RXS851975 SHO851975 SRK851975 TBG851975 TLC851975 TUY851975 UEU851975 UOQ851975 UYM851975 VII851975 VSE851975 WCA851975 WLW851975 WVS851975 JG917511 TC917511 ACY917511 AMU917511 AWQ917511 BGM917511 BQI917511 CAE917511 CKA917511 CTW917511 DDS917511 DNO917511 DXK917511 EHG917511 ERC917511 FAY917511 FKU917511 FUQ917511 GEM917511 GOI917511 GYE917511 HIA917511 HRW917511 IBS917511 ILO917511 IVK917511 JFG917511 JPC917511 JYY917511 KIU917511 KSQ917511 LCM917511 LMI917511 LWE917511 MGA917511 MPW917511 MZS917511 NJO917511 NTK917511 ODG917511 ONC917511 OWY917511 PGU917511 PQQ917511 QAM917511 QKI917511 QUE917511 REA917511 RNW917511 RXS917511 SHO917511 SRK917511 TBG917511 TLC917511 TUY917511 UEU917511 UOQ917511 UYM917511 VII917511 VSE917511 WCA917511 WLW917511 WVS917511 JG983047 TC983047 ACY983047 AMU983047 AWQ983047 BGM983047 BQI983047 CAE983047 CKA983047 CTW983047 DDS983047 DNO983047 DXK983047 EHG983047 ERC983047 FAY983047 FKU983047 FUQ983047 GEM983047 GOI983047 GYE983047 HIA983047 HRW983047 IBS983047 ILO983047 IVK983047 JFG983047 JPC983047 JYY983047 KIU983047 KSQ983047 LCM983047 LMI983047 LWE983047 MGA983047 MPW983047 MZS983047 NJO983047 NTK983047 ODG983047 ONC983047 OWY983047 PGU983047 PQQ983047 QAM983047 QKI983047 QUE983047 REA983047 RNW983047 RXS983047 SHO983047 SRK983047 TBG983047 TLC983047 TUY983047 UEU983047 UOQ983047 UYM983047 VII983047 VSE983047 WCA983047 WLW983047 WVS983047 JG65565 TC65565 ACY65565 AMU65565 AWQ65565 BGM65565 BQI65565 CAE65565 CKA65565 CTW65565 DDS65565 DNO65565 DXK65565 EHG65565 ERC65565 FAY65565 FKU65565 FUQ65565 GEM65565 GOI65565 GYE65565 HIA65565 HRW65565 IBS65565 ILO65565 IVK65565 JFG65565 JPC65565 JYY65565 KIU65565 KSQ65565 LCM65565 LMI65565 LWE65565 MGA65565 MPW65565 MZS65565 NJO65565 NTK65565 ODG65565 ONC65565 OWY65565 PGU65565 PQQ65565 QAM65565 QKI65565 QUE65565 REA65565 RNW65565 RXS65565 SHO65565 SRK65565 TBG65565 TLC65565 TUY65565 UEU65565 UOQ65565 UYM65565 VII65565 VSE65565 WCA65565 WLW65565 WVS65565 JG131101 TC131101 ACY131101 AMU131101 AWQ131101 BGM131101 BQI131101 CAE131101 CKA131101 CTW131101 DDS131101 DNO131101 DXK131101 EHG131101 ERC131101 FAY131101 FKU131101 FUQ131101 GEM131101 GOI131101 GYE131101 HIA131101 HRW131101 IBS131101 ILO131101 IVK131101 JFG131101 JPC131101 JYY131101 KIU131101 KSQ131101 LCM131101 LMI131101 LWE131101 MGA131101 MPW131101 MZS131101 NJO131101 NTK131101 ODG131101 ONC131101 OWY131101 PGU131101 PQQ131101 QAM131101 QKI131101 QUE131101 REA131101 RNW131101 RXS131101 SHO131101 SRK131101 TBG131101 TLC131101 TUY131101 UEU131101 UOQ131101 UYM131101 VII131101 VSE131101 WCA131101 WLW131101 WVS131101 JG196637 TC196637 ACY196637 AMU196637 AWQ196637 BGM196637 BQI196637 CAE196637 CKA196637 CTW196637 DDS196637 DNO196637 DXK196637 EHG196637 ERC196637 FAY196637 FKU196637 FUQ196637 GEM196637 GOI196637 GYE196637 HIA196637 HRW196637 IBS196637 ILO196637 IVK196637 JFG196637 JPC196637 JYY196637 KIU196637 KSQ196637 LCM196637 LMI196637 LWE196637 MGA196637 MPW196637 MZS196637 NJO196637 NTK196637 ODG196637 ONC196637 OWY196637 PGU196637 PQQ196637 QAM196637 QKI196637 QUE196637 REA196637 RNW196637 RXS196637 SHO196637 SRK196637 TBG196637 TLC196637 TUY196637 UEU196637 UOQ196637 UYM196637 VII196637 VSE196637 WCA196637 WLW196637 WVS196637 JG262173 TC262173 ACY262173 AMU262173 AWQ262173 BGM262173 BQI262173 CAE262173 CKA262173 CTW262173 DDS262173 DNO262173 DXK262173 EHG262173 ERC262173 FAY262173 FKU262173 FUQ262173 GEM262173 GOI262173 GYE262173 HIA262173 HRW262173 IBS262173 ILO262173 IVK262173 JFG262173 JPC262173 JYY262173 KIU262173 KSQ262173 LCM262173 LMI262173 LWE262173 MGA262173 MPW262173 MZS262173 NJO262173 NTK262173 ODG262173 ONC262173 OWY262173 PGU262173 PQQ262173 QAM262173 QKI262173 QUE262173 REA262173 RNW262173 RXS262173 SHO262173 SRK262173 TBG262173 TLC262173 TUY262173 UEU262173 UOQ262173 UYM262173 VII262173 VSE262173 WCA262173 WLW262173 WVS262173 JG327709 TC327709 ACY327709 AMU327709 AWQ327709 BGM327709 BQI327709 CAE327709 CKA327709 CTW327709 DDS327709 DNO327709 DXK327709 EHG327709 ERC327709 FAY327709 FKU327709 FUQ327709 GEM327709 GOI327709 GYE327709 HIA327709 HRW327709 IBS327709 ILO327709 IVK327709 JFG327709 JPC327709 JYY327709 KIU327709 KSQ327709 LCM327709 LMI327709 LWE327709 MGA327709 MPW327709 MZS327709 NJO327709 NTK327709 ODG327709 ONC327709 OWY327709 PGU327709 PQQ327709 QAM327709 QKI327709 QUE327709 REA327709 RNW327709 RXS327709 SHO327709 SRK327709 TBG327709 TLC327709 TUY327709 UEU327709 UOQ327709 UYM327709 VII327709 VSE327709 WCA327709 WLW327709 WVS327709 JG393245 TC393245 ACY393245 AMU393245 AWQ393245 BGM393245 BQI393245 CAE393245 CKA393245 CTW393245 DDS393245 DNO393245 DXK393245 EHG393245 ERC393245 FAY393245 FKU393245 FUQ393245 GEM393245 GOI393245 GYE393245 HIA393245 HRW393245 IBS393245 ILO393245 IVK393245 JFG393245 JPC393245 JYY393245 KIU393245 KSQ393245 LCM393245 LMI393245 LWE393245 MGA393245 MPW393245 MZS393245 NJO393245 NTK393245 ODG393245 ONC393245 OWY393245 PGU393245 PQQ393245 QAM393245 QKI393245 QUE393245 REA393245 RNW393245 RXS393245 SHO393245 SRK393245 TBG393245 TLC393245 TUY393245 UEU393245 UOQ393245 UYM393245 VII393245 VSE393245 WCA393245 WLW393245 WVS393245 JG458781 TC458781 ACY458781 AMU458781 AWQ458781 BGM458781 BQI458781 CAE458781 CKA458781 CTW458781 DDS458781 DNO458781 DXK458781 EHG458781 ERC458781 FAY458781 FKU458781 FUQ458781 GEM458781 GOI458781 GYE458781 HIA458781 HRW458781 IBS458781 ILO458781 IVK458781 JFG458781 JPC458781 JYY458781 KIU458781 KSQ458781 LCM458781 LMI458781 LWE458781 MGA458781 MPW458781 MZS458781 NJO458781 NTK458781 ODG458781 ONC458781 OWY458781 PGU458781 PQQ458781 QAM458781 QKI458781 QUE458781 REA458781 RNW458781 RXS458781 SHO458781 SRK458781 TBG458781 TLC458781 TUY458781 UEU458781 UOQ458781 UYM458781 VII458781 VSE458781 WCA458781 WLW458781 WVS458781 JG524317 TC524317 ACY524317 AMU524317 AWQ524317 BGM524317 BQI524317 CAE524317 CKA524317 CTW524317 DDS524317 DNO524317 DXK524317 EHG524317 ERC524317 FAY524317 FKU524317 FUQ524317 GEM524317 GOI524317 GYE524317 HIA524317 HRW524317 IBS524317 ILO524317 IVK524317 JFG524317 JPC524317 JYY524317 KIU524317 KSQ524317 LCM524317 LMI524317 LWE524317 MGA524317 MPW524317 MZS524317 NJO524317 NTK524317 ODG524317 ONC524317 OWY524317 PGU524317 PQQ524317 QAM524317 QKI524317 QUE524317 REA524317 RNW524317 RXS524317 SHO524317 SRK524317 TBG524317 TLC524317 TUY524317 UEU524317 UOQ524317 UYM524317 VII524317 VSE524317 WCA524317 WLW524317 WVS524317 JG589853 TC589853 ACY589853 AMU589853 AWQ589853 BGM589853 BQI589853 CAE589853 CKA589853 CTW589853 DDS589853 DNO589853 DXK589853 EHG589853 ERC589853 FAY589853 FKU589853 FUQ589853 GEM589853 GOI589853 GYE589853 HIA589853 HRW589853 IBS589853 ILO589853 IVK589853 JFG589853 JPC589853 JYY589853 KIU589853 KSQ589853 LCM589853 LMI589853 LWE589853 MGA589853 MPW589853 MZS589853 NJO589853 NTK589853 ODG589853 ONC589853 OWY589853 PGU589853 PQQ589853 QAM589853 QKI589853 QUE589853 REA589853 RNW589853 RXS589853 SHO589853 SRK589853 TBG589853 TLC589853 TUY589853 UEU589853 UOQ589853 UYM589853 VII589853 VSE589853 WCA589853 WLW589853 WVS589853 JG655389 TC655389 ACY655389 AMU655389 AWQ655389 BGM655389 BQI655389 CAE655389 CKA655389 CTW655389 DDS655389 DNO655389 DXK655389 EHG655389 ERC655389 FAY655389 FKU655389 FUQ655389 GEM655389 GOI655389 GYE655389 HIA655389 HRW655389 IBS655389 ILO655389 IVK655389 JFG655389 JPC655389 JYY655389 KIU655389 KSQ655389 LCM655389 LMI655389 LWE655389 MGA655389 MPW655389 MZS655389 NJO655389 NTK655389 ODG655389 ONC655389 OWY655389 PGU655389 PQQ655389 QAM655389 QKI655389 QUE655389 REA655389 RNW655389 RXS655389 SHO655389 SRK655389 TBG655389 TLC655389 TUY655389 UEU655389 UOQ655389 UYM655389 VII655389 VSE655389 WCA655389 WLW655389 WVS655389 JG720925 TC720925 ACY720925 AMU720925 AWQ720925 BGM720925 BQI720925 CAE720925 CKA720925 CTW720925 DDS720925 DNO720925 DXK720925 EHG720925 ERC720925 FAY720925 FKU720925 FUQ720925 GEM720925 GOI720925 GYE720925 HIA720925 HRW720925 IBS720925 ILO720925 IVK720925 JFG720925 JPC720925 JYY720925 KIU720925 KSQ720925 LCM720925 LMI720925 LWE720925 MGA720925 MPW720925 MZS720925 NJO720925 NTK720925 ODG720925 ONC720925 OWY720925 PGU720925 PQQ720925 QAM720925 QKI720925 QUE720925 REA720925 RNW720925 RXS720925 SHO720925 SRK720925 TBG720925 TLC720925 TUY720925 UEU720925 UOQ720925 UYM720925 VII720925 VSE720925 WCA720925 WLW720925 WVS720925 JG786461 TC786461 ACY786461 AMU786461 AWQ786461 BGM786461 BQI786461 CAE786461 CKA786461 CTW786461 DDS786461 DNO786461 DXK786461 EHG786461 ERC786461 FAY786461 FKU786461 FUQ786461 GEM786461 GOI786461 GYE786461 HIA786461 HRW786461 IBS786461 ILO786461 IVK786461 JFG786461 JPC786461 JYY786461 KIU786461 KSQ786461 LCM786461 LMI786461 LWE786461 MGA786461 MPW786461 MZS786461 NJO786461 NTK786461 ODG786461 ONC786461 OWY786461 PGU786461 PQQ786461 QAM786461 QKI786461 QUE786461 REA786461 RNW786461 RXS786461 SHO786461 SRK786461 TBG786461 TLC786461 TUY786461 UEU786461 UOQ786461 UYM786461 VII786461 VSE786461 WCA786461 WLW786461 WVS786461 JG851997 TC851997 ACY851997 AMU851997 AWQ851997 BGM851997 BQI851997 CAE851997 CKA851997 CTW851997 DDS851997 DNO851997 DXK851997 EHG851997 ERC851997 FAY851997 FKU851997 FUQ851997 GEM851997 GOI851997 GYE851997 HIA851997 HRW851997 IBS851997 ILO851997 IVK851997 JFG851997 JPC851997 JYY851997 KIU851997 KSQ851997 LCM851997 LMI851997 LWE851997 MGA851997 MPW851997 MZS851997 NJO851997 NTK851997 ODG851997 ONC851997 OWY851997 PGU851997 PQQ851997 QAM851997 QKI851997 QUE851997 REA851997 RNW851997 RXS851997 SHO851997 SRK851997 TBG851997 TLC851997 TUY851997 UEU851997 UOQ851997 UYM851997 VII851997 VSE851997 WCA851997 WLW851997 WVS851997 JG917533 TC917533 ACY917533 AMU917533 AWQ917533 BGM917533 BQI917533 CAE917533 CKA917533 CTW917533 DDS917533 DNO917533 DXK917533 EHG917533 ERC917533 FAY917533 FKU917533 FUQ917533 GEM917533 GOI917533 GYE917533 HIA917533 HRW917533 IBS917533 ILO917533 IVK917533 JFG917533 JPC917533 JYY917533 KIU917533 KSQ917533 LCM917533 LMI917533 LWE917533 MGA917533 MPW917533 MZS917533 NJO917533 NTK917533 ODG917533 ONC917533 OWY917533 PGU917533 PQQ917533 QAM917533 QKI917533 QUE917533 REA917533 RNW917533 RXS917533 SHO917533 SRK917533 TBG917533 TLC917533 TUY917533 UEU917533 UOQ917533 UYM917533 VII917533 VSE917533 WCA917533 WLW917533 WVS917533 JG983069 TC983069 ACY983069 AMU983069 AWQ983069 BGM983069 BQI983069 CAE983069 CKA983069 CTW983069 DDS983069 DNO983069 DXK983069 EHG983069 ERC983069 FAY983069 FKU983069 FUQ983069 GEM983069 GOI983069 GYE983069 HIA983069 HRW983069 IBS983069 ILO983069 IVK983069 JFG983069 JPC983069 JYY983069 KIU983069 KSQ983069 LCM983069 LMI983069 LWE983069 MGA983069 MPW983069 MZS983069 NJO983069 NTK983069 ODG983069 ONC983069 OWY983069 PGU983069 PQQ983069 QAM983069 QKI983069 QUE983069 REA983069 RNW983069 RXS983069 SHO983069 SRK983069 TBG983069 TLC983069 TUY983069 UEU983069 UOQ983069 UYM983069 VII983069 VSE983069 WCA983069 WLW983069 WVS983069 JG65559:JG65562 TC65559:TC65562 ACY65559:ACY65562 AMU65559:AMU65562 AWQ65559:AWQ65562 BGM65559:BGM65562 BQI65559:BQI65562 CAE65559:CAE65562 CKA65559:CKA65562 CTW65559:CTW65562 DDS65559:DDS65562 DNO65559:DNO65562 DXK65559:DXK65562 EHG65559:EHG65562 ERC65559:ERC65562 FAY65559:FAY65562 FKU65559:FKU65562 FUQ65559:FUQ65562 GEM65559:GEM65562 GOI65559:GOI65562 GYE65559:GYE65562 HIA65559:HIA65562 HRW65559:HRW65562 IBS65559:IBS65562 ILO65559:ILO65562 IVK65559:IVK65562 JFG65559:JFG65562 JPC65559:JPC65562 JYY65559:JYY65562 KIU65559:KIU65562 KSQ65559:KSQ65562 LCM65559:LCM65562 LMI65559:LMI65562 LWE65559:LWE65562 MGA65559:MGA65562 MPW65559:MPW65562 MZS65559:MZS65562 NJO65559:NJO65562 NTK65559:NTK65562 ODG65559:ODG65562 ONC65559:ONC65562 OWY65559:OWY65562 PGU65559:PGU65562 PQQ65559:PQQ65562 QAM65559:QAM65562 QKI65559:QKI65562 QUE65559:QUE65562 REA65559:REA65562 RNW65559:RNW65562 RXS65559:RXS65562 SHO65559:SHO65562 SRK65559:SRK65562 TBG65559:TBG65562 TLC65559:TLC65562 TUY65559:TUY65562 UEU65559:UEU65562 UOQ65559:UOQ65562 UYM65559:UYM65562 VII65559:VII65562 VSE65559:VSE65562 WCA65559:WCA65562 WLW65559:WLW65562 WVS65559:WVS65562 JG131095:JG131098 TC131095:TC131098 ACY131095:ACY131098 AMU131095:AMU131098 AWQ131095:AWQ131098 BGM131095:BGM131098 BQI131095:BQI131098 CAE131095:CAE131098 CKA131095:CKA131098 CTW131095:CTW131098 DDS131095:DDS131098 DNO131095:DNO131098 DXK131095:DXK131098 EHG131095:EHG131098 ERC131095:ERC131098 FAY131095:FAY131098 FKU131095:FKU131098 FUQ131095:FUQ131098 GEM131095:GEM131098 GOI131095:GOI131098 GYE131095:GYE131098 HIA131095:HIA131098 HRW131095:HRW131098 IBS131095:IBS131098 ILO131095:ILO131098 IVK131095:IVK131098 JFG131095:JFG131098 JPC131095:JPC131098 JYY131095:JYY131098 KIU131095:KIU131098 KSQ131095:KSQ131098 LCM131095:LCM131098 LMI131095:LMI131098 LWE131095:LWE131098 MGA131095:MGA131098 MPW131095:MPW131098 MZS131095:MZS131098 NJO131095:NJO131098 NTK131095:NTK131098 ODG131095:ODG131098 ONC131095:ONC131098 OWY131095:OWY131098 PGU131095:PGU131098 PQQ131095:PQQ131098 QAM131095:QAM131098 QKI131095:QKI131098 QUE131095:QUE131098 REA131095:REA131098 RNW131095:RNW131098 RXS131095:RXS131098 SHO131095:SHO131098 SRK131095:SRK131098 TBG131095:TBG131098 TLC131095:TLC131098 TUY131095:TUY131098 UEU131095:UEU131098 UOQ131095:UOQ131098 UYM131095:UYM131098 VII131095:VII131098 VSE131095:VSE131098 WCA131095:WCA131098 WLW131095:WLW131098 WVS131095:WVS131098 JG196631:JG196634 TC196631:TC196634 ACY196631:ACY196634 AMU196631:AMU196634 AWQ196631:AWQ196634 BGM196631:BGM196634 BQI196631:BQI196634 CAE196631:CAE196634 CKA196631:CKA196634 CTW196631:CTW196634 DDS196631:DDS196634 DNO196631:DNO196634 DXK196631:DXK196634 EHG196631:EHG196634 ERC196631:ERC196634 FAY196631:FAY196634 FKU196631:FKU196634 FUQ196631:FUQ196634 GEM196631:GEM196634 GOI196631:GOI196634 GYE196631:GYE196634 HIA196631:HIA196634 HRW196631:HRW196634 IBS196631:IBS196634 ILO196631:ILO196634 IVK196631:IVK196634 JFG196631:JFG196634 JPC196631:JPC196634 JYY196631:JYY196634 KIU196631:KIU196634 KSQ196631:KSQ196634 LCM196631:LCM196634 LMI196631:LMI196634 LWE196631:LWE196634 MGA196631:MGA196634 MPW196631:MPW196634 MZS196631:MZS196634 NJO196631:NJO196634 NTK196631:NTK196634 ODG196631:ODG196634 ONC196631:ONC196634 OWY196631:OWY196634 PGU196631:PGU196634 PQQ196631:PQQ196634 QAM196631:QAM196634 QKI196631:QKI196634 QUE196631:QUE196634 REA196631:REA196634 RNW196631:RNW196634 RXS196631:RXS196634 SHO196631:SHO196634 SRK196631:SRK196634 TBG196631:TBG196634 TLC196631:TLC196634 TUY196631:TUY196634 UEU196631:UEU196634 UOQ196631:UOQ196634 UYM196631:UYM196634 VII196631:VII196634 VSE196631:VSE196634 WCA196631:WCA196634 WLW196631:WLW196634 WVS196631:WVS196634 JG262167:JG262170 TC262167:TC262170 ACY262167:ACY262170 AMU262167:AMU262170 AWQ262167:AWQ262170 BGM262167:BGM262170 BQI262167:BQI262170 CAE262167:CAE262170 CKA262167:CKA262170 CTW262167:CTW262170 DDS262167:DDS262170 DNO262167:DNO262170 DXK262167:DXK262170 EHG262167:EHG262170 ERC262167:ERC262170 FAY262167:FAY262170 FKU262167:FKU262170 FUQ262167:FUQ262170 GEM262167:GEM262170 GOI262167:GOI262170 GYE262167:GYE262170 HIA262167:HIA262170 HRW262167:HRW262170 IBS262167:IBS262170 ILO262167:ILO262170 IVK262167:IVK262170 JFG262167:JFG262170 JPC262167:JPC262170 JYY262167:JYY262170 KIU262167:KIU262170 KSQ262167:KSQ262170 LCM262167:LCM262170 LMI262167:LMI262170 LWE262167:LWE262170 MGA262167:MGA262170 MPW262167:MPW262170 MZS262167:MZS262170 NJO262167:NJO262170 NTK262167:NTK262170 ODG262167:ODG262170 ONC262167:ONC262170 OWY262167:OWY262170 PGU262167:PGU262170 PQQ262167:PQQ262170 QAM262167:QAM262170 QKI262167:QKI262170 QUE262167:QUE262170 REA262167:REA262170 RNW262167:RNW262170 RXS262167:RXS262170 SHO262167:SHO262170 SRK262167:SRK262170 TBG262167:TBG262170 TLC262167:TLC262170 TUY262167:TUY262170 UEU262167:UEU262170 UOQ262167:UOQ262170 UYM262167:UYM262170 VII262167:VII262170 VSE262167:VSE262170 WCA262167:WCA262170 WLW262167:WLW262170 WVS262167:WVS262170 JG327703:JG327706 TC327703:TC327706 ACY327703:ACY327706 AMU327703:AMU327706 AWQ327703:AWQ327706 BGM327703:BGM327706 BQI327703:BQI327706 CAE327703:CAE327706 CKA327703:CKA327706 CTW327703:CTW327706 DDS327703:DDS327706 DNO327703:DNO327706 DXK327703:DXK327706 EHG327703:EHG327706 ERC327703:ERC327706 FAY327703:FAY327706 FKU327703:FKU327706 FUQ327703:FUQ327706 GEM327703:GEM327706 GOI327703:GOI327706 GYE327703:GYE327706 HIA327703:HIA327706 HRW327703:HRW327706 IBS327703:IBS327706 ILO327703:ILO327706 IVK327703:IVK327706 JFG327703:JFG327706 JPC327703:JPC327706 JYY327703:JYY327706 KIU327703:KIU327706 KSQ327703:KSQ327706 LCM327703:LCM327706 LMI327703:LMI327706 LWE327703:LWE327706 MGA327703:MGA327706 MPW327703:MPW327706 MZS327703:MZS327706 NJO327703:NJO327706 NTK327703:NTK327706 ODG327703:ODG327706 ONC327703:ONC327706 OWY327703:OWY327706 PGU327703:PGU327706 PQQ327703:PQQ327706 QAM327703:QAM327706 QKI327703:QKI327706 QUE327703:QUE327706 REA327703:REA327706 RNW327703:RNW327706 RXS327703:RXS327706 SHO327703:SHO327706 SRK327703:SRK327706 TBG327703:TBG327706 TLC327703:TLC327706 TUY327703:TUY327706 UEU327703:UEU327706 UOQ327703:UOQ327706 UYM327703:UYM327706 VII327703:VII327706 VSE327703:VSE327706 WCA327703:WCA327706 WLW327703:WLW327706 WVS327703:WVS327706 JG393239:JG393242 TC393239:TC393242 ACY393239:ACY393242 AMU393239:AMU393242 AWQ393239:AWQ393242 BGM393239:BGM393242 BQI393239:BQI393242 CAE393239:CAE393242 CKA393239:CKA393242 CTW393239:CTW393242 DDS393239:DDS393242 DNO393239:DNO393242 DXK393239:DXK393242 EHG393239:EHG393242 ERC393239:ERC393242 FAY393239:FAY393242 FKU393239:FKU393242 FUQ393239:FUQ393242 GEM393239:GEM393242 GOI393239:GOI393242 GYE393239:GYE393242 HIA393239:HIA393242 HRW393239:HRW393242 IBS393239:IBS393242 ILO393239:ILO393242 IVK393239:IVK393242 JFG393239:JFG393242 JPC393239:JPC393242 JYY393239:JYY393242 KIU393239:KIU393242 KSQ393239:KSQ393242 LCM393239:LCM393242 LMI393239:LMI393242 LWE393239:LWE393242 MGA393239:MGA393242 MPW393239:MPW393242 MZS393239:MZS393242 NJO393239:NJO393242 NTK393239:NTK393242 ODG393239:ODG393242 ONC393239:ONC393242 OWY393239:OWY393242 PGU393239:PGU393242 PQQ393239:PQQ393242 QAM393239:QAM393242 QKI393239:QKI393242 QUE393239:QUE393242 REA393239:REA393242 RNW393239:RNW393242 RXS393239:RXS393242 SHO393239:SHO393242 SRK393239:SRK393242 TBG393239:TBG393242 TLC393239:TLC393242 TUY393239:TUY393242 UEU393239:UEU393242 UOQ393239:UOQ393242 UYM393239:UYM393242 VII393239:VII393242 VSE393239:VSE393242 WCA393239:WCA393242 WLW393239:WLW393242 WVS393239:WVS393242 JG458775:JG458778 TC458775:TC458778 ACY458775:ACY458778 AMU458775:AMU458778 AWQ458775:AWQ458778 BGM458775:BGM458778 BQI458775:BQI458778 CAE458775:CAE458778 CKA458775:CKA458778 CTW458775:CTW458778 DDS458775:DDS458778 DNO458775:DNO458778 DXK458775:DXK458778 EHG458775:EHG458778 ERC458775:ERC458778 FAY458775:FAY458778 FKU458775:FKU458778 FUQ458775:FUQ458778 GEM458775:GEM458778 GOI458775:GOI458778 GYE458775:GYE458778 HIA458775:HIA458778 HRW458775:HRW458778 IBS458775:IBS458778 ILO458775:ILO458778 IVK458775:IVK458778 JFG458775:JFG458778 JPC458775:JPC458778 JYY458775:JYY458778 KIU458775:KIU458778 KSQ458775:KSQ458778 LCM458775:LCM458778 LMI458775:LMI458778 LWE458775:LWE458778 MGA458775:MGA458778 MPW458775:MPW458778 MZS458775:MZS458778 NJO458775:NJO458778 NTK458775:NTK458778 ODG458775:ODG458778 ONC458775:ONC458778 OWY458775:OWY458778 PGU458775:PGU458778 PQQ458775:PQQ458778 QAM458775:QAM458778 QKI458775:QKI458778 QUE458775:QUE458778 REA458775:REA458778 RNW458775:RNW458778 RXS458775:RXS458778 SHO458775:SHO458778 SRK458775:SRK458778 TBG458775:TBG458778 TLC458775:TLC458778 TUY458775:TUY458778 UEU458775:UEU458778 UOQ458775:UOQ458778 UYM458775:UYM458778 VII458775:VII458778 VSE458775:VSE458778 WCA458775:WCA458778 WLW458775:WLW458778 WVS458775:WVS458778 JG524311:JG524314 TC524311:TC524314 ACY524311:ACY524314 AMU524311:AMU524314 AWQ524311:AWQ524314 BGM524311:BGM524314 BQI524311:BQI524314 CAE524311:CAE524314 CKA524311:CKA524314 CTW524311:CTW524314 DDS524311:DDS524314 DNO524311:DNO524314 DXK524311:DXK524314 EHG524311:EHG524314 ERC524311:ERC524314 FAY524311:FAY524314 FKU524311:FKU524314 FUQ524311:FUQ524314 GEM524311:GEM524314 GOI524311:GOI524314 GYE524311:GYE524314 HIA524311:HIA524314 HRW524311:HRW524314 IBS524311:IBS524314 ILO524311:ILO524314 IVK524311:IVK524314 JFG524311:JFG524314 JPC524311:JPC524314 JYY524311:JYY524314 KIU524311:KIU524314 KSQ524311:KSQ524314 LCM524311:LCM524314 LMI524311:LMI524314 LWE524311:LWE524314 MGA524311:MGA524314 MPW524311:MPW524314 MZS524311:MZS524314 NJO524311:NJO524314 NTK524311:NTK524314 ODG524311:ODG524314 ONC524311:ONC524314 OWY524311:OWY524314 PGU524311:PGU524314 PQQ524311:PQQ524314 QAM524311:QAM524314 QKI524311:QKI524314 QUE524311:QUE524314 REA524311:REA524314 RNW524311:RNW524314 RXS524311:RXS524314 SHO524311:SHO524314 SRK524311:SRK524314 TBG524311:TBG524314 TLC524311:TLC524314 TUY524311:TUY524314 UEU524311:UEU524314 UOQ524311:UOQ524314 UYM524311:UYM524314 VII524311:VII524314 VSE524311:VSE524314 WCA524311:WCA524314 WLW524311:WLW524314 WVS524311:WVS524314 JG589847:JG589850 TC589847:TC589850 ACY589847:ACY589850 AMU589847:AMU589850 AWQ589847:AWQ589850 BGM589847:BGM589850 BQI589847:BQI589850 CAE589847:CAE589850 CKA589847:CKA589850 CTW589847:CTW589850 DDS589847:DDS589850 DNO589847:DNO589850 DXK589847:DXK589850 EHG589847:EHG589850 ERC589847:ERC589850 FAY589847:FAY589850 FKU589847:FKU589850 FUQ589847:FUQ589850 GEM589847:GEM589850 GOI589847:GOI589850 GYE589847:GYE589850 HIA589847:HIA589850 HRW589847:HRW589850 IBS589847:IBS589850 ILO589847:ILO589850 IVK589847:IVK589850 JFG589847:JFG589850 JPC589847:JPC589850 JYY589847:JYY589850 KIU589847:KIU589850 KSQ589847:KSQ589850 LCM589847:LCM589850 LMI589847:LMI589850 LWE589847:LWE589850 MGA589847:MGA589850 MPW589847:MPW589850 MZS589847:MZS589850 NJO589847:NJO589850 NTK589847:NTK589850 ODG589847:ODG589850 ONC589847:ONC589850 OWY589847:OWY589850 PGU589847:PGU589850 PQQ589847:PQQ589850 QAM589847:QAM589850 QKI589847:QKI589850 QUE589847:QUE589850 REA589847:REA589850 RNW589847:RNW589850 RXS589847:RXS589850 SHO589847:SHO589850 SRK589847:SRK589850 TBG589847:TBG589850 TLC589847:TLC589850 TUY589847:TUY589850 UEU589847:UEU589850 UOQ589847:UOQ589850 UYM589847:UYM589850 VII589847:VII589850 VSE589847:VSE589850 WCA589847:WCA589850 WLW589847:WLW589850 WVS589847:WVS589850 JG655383:JG655386 TC655383:TC655386 ACY655383:ACY655386 AMU655383:AMU655386 AWQ655383:AWQ655386 BGM655383:BGM655386 BQI655383:BQI655386 CAE655383:CAE655386 CKA655383:CKA655386 CTW655383:CTW655386 DDS655383:DDS655386 DNO655383:DNO655386 DXK655383:DXK655386 EHG655383:EHG655386 ERC655383:ERC655386 FAY655383:FAY655386 FKU655383:FKU655386 FUQ655383:FUQ655386 GEM655383:GEM655386 GOI655383:GOI655386 GYE655383:GYE655386 HIA655383:HIA655386 HRW655383:HRW655386 IBS655383:IBS655386 ILO655383:ILO655386 IVK655383:IVK655386 JFG655383:JFG655386 JPC655383:JPC655386 JYY655383:JYY655386 KIU655383:KIU655386 KSQ655383:KSQ655386 LCM655383:LCM655386 LMI655383:LMI655386 LWE655383:LWE655386 MGA655383:MGA655386 MPW655383:MPW655386 MZS655383:MZS655386 NJO655383:NJO655386 NTK655383:NTK655386 ODG655383:ODG655386 ONC655383:ONC655386 OWY655383:OWY655386 PGU655383:PGU655386 PQQ655383:PQQ655386 QAM655383:QAM655386 QKI655383:QKI655386 QUE655383:QUE655386 REA655383:REA655386 RNW655383:RNW655386 RXS655383:RXS655386 SHO655383:SHO655386 SRK655383:SRK655386 TBG655383:TBG655386 TLC655383:TLC655386 TUY655383:TUY655386 UEU655383:UEU655386 UOQ655383:UOQ655386 UYM655383:UYM655386 VII655383:VII655386 VSE655383:VSE655386 WCA655383:WCA655386 WLW655383:WLW655386 WVS655383:WVS655386 JG720919:JG720922 TC720919:TC720922 ACY720919:ACY720922 AMU720919:AMU720922 AWQ720919:AWQ720922 BGM720919:BGM720922 BQI720919:BQI720922 CAE720919:CAE720922 CKA720919:CKA720922 CTW720919:CTW720922 DDS720919:DDS720922 DNO720919:DNO720922 DXK720919:DXK720922 EHG720919:EHG720922 ERC720919:ERC720922 FAY720919:FAY720922 FKU720919:FKU720922 FUQ720919:FUQ720922 GEM720919:GEM720922 GOI720919:GOI720922 GYE720919:GYE720922 HIA720919:HIA720922 HRW720919:HRW720922 IBS720919:IBS720922 ILO720919:ILO720922 IVK720919:IVK720922 JFG720919:JFG720922 JPC720919:JPC720922 JYY720919:JYY720922 KIU720919:KIU720922 KSQ720919:KSQ720922 LCM720919:LCM720922 LMI720919:LMI720922 LWE720919:LWE720922 MGA720919:MGA720922 MPW720919:MPW720922 MZS720919:MZS720922 NJO720919:NJO720922 NTK720919:NTK720922 ODG720919:ODG720922 ONC720919:ONC720922 OWY720919:OWY720922 PGU720919:PGU720922 PQQ720919:PQQ720922 QAM720919:QAM720922 QKI720919:QKI720922 QUE720919:QUE720922 REA720919:REA720922 RNW720919:RNW720922 RXS720919:RXS720922 SHO720919:SHO720922 SRK720919:SRK720922 TBG720919:TBG720922 TLC720919:TLC720922 TUY720919:TUY720922 UEU720919:UEU720922 UOQ720919:UOQ720922 UYM720919:UYM720922 VII720919:VII720922 VSE720919:VSE720922 WCA720919:WCA720922 WLW720919:WLW720922 WVS720919:WVS720922 JG786455:JG786458 TC786455:TC786458 ACY786455:ACY786458 AMU786455:AMU786458 AWQ786455:AWQ786458 BGM786455:BGM786458 BQI786455:BQI786458 CAE786455:CAE786458 CKA786455:CKA786458 CTW786455:CTW786458 DDS786455:DDS786458 DNO786455:DNO786458 DXK786455:DXK786458 EHG786455:EHG786458 ERC786455:ERC786458 FAY786455:FAY786458 FKU786455:FKU786458 FUQ786455:FUQ786458 GEM786455:GEM786458 GOI786455:GOI786458 GYE786455:GYE786458 HIA786455:HIA786458 HRW786455:HRW786458 IBS786455:IBS786458 ILO786455:ILO786458 IVK786455:IVK786458 JFG786455:JFG786458 JPC786455:JPC786458 JYY786455:JYY786458 KIU786455:KIU786458 KSQ786455:KSQ786458 LCM786455:LCM786458 LMI786455:LMI786458 LWE786455:LWE786458 MGA786455:MGA786458 MPW786455:MPW786458 MZS786455:MZS786458 NJO786455:NJO786458 NTK786455:NTK786458 ODG786455:ODG786458 ONC786455:ONC786458 OWY786455:OWY786458 PGU786455:PGU786458 PQQ786455:PQQ786458 QAM786455:QAM786458 QKI786455:QKI786458 QUE786455:QUE786458 REA786455:REA786458 RNW786455:RNW786458 RXS786455:RXS786458 SHO786455:SHO786458 SRK786455:SRK786458 TBG786455:TBG786458 TLC786455:TLC786458 TUY786455:TUY786458 UEU786455:UEU786458 UOQ786455:UOQ786458 UYM786455:UYM786458 VII786455:VII786458 VSE786455:VSE786458 WCA786455:WCA786458 WLW786455:WLW786458 WVS786455:WVS786458 JG851991:JG851994 TC851991:TC851994 ACY851991:ACY851994 AMU851991:AMU851994 AWQ851991:AWQ851994 BGM851991:BGM851994 BQI851991:BQI851994 CAE851991:CAE851994 CKA851991:CKA851994 CTW851991:CTW851994 DDS851991:DDS851994 DNO851991:DNO851994 DXK851991:DXK851994 EHG851991:EHG851994 ERC851991:ERC851994 FAY851991:FAY851994 FKU851991:FKU851994 FUQ851991:FUQ851994 GEM851991:GEM851994 GOI851991:GOI851994 GYE851991:GYE851994 HIA851991:HIA851994 HRW851991:HRW851994 IBS851991:IBS851994 ILO851991:ILO851994 IVK851991:IVK851994 JFG851991:JFG851994 JPC851991:JPC851994 JYY851991:JYY851994 KIU851991:KIU851994 KSQ851991:KSQ851994 LCM851991:LCM851994 LMI851991:LMI851994 LWE851991:LWE851994 MGA851991:MGA851994 MPW851991:MPW851994 MZS851991:MZS851994 NJO851991:NJO851994 NTK851991:NTK851994 ODG851991:ODG851994 ONC851991:ONC851994 OWY851991:OWY851994 PGU851991:PGU851994 PQQ851991:PQQ851994 QAM851991:QAM851994 QKI851991:QKI851994 QUE851991:QUE851994 REA851991:REA851994 RNW851991:RNW851994 RXS851991:RXS851994 SHO851991:SHO851994 SRK851991:SRK851994 TBG851991:TBG851994 TLC851991:TLC851994 TUY851991:TUY851994 UEU851991:UEU851994 UOQ851991:UOQ851994 UYM851991:UYM851994 VII851991:VII851994 VSE851991:VSE851994 WCA851991:WCA851994 WLW851991:WLW851994 WVS851991:WVS851994 JG917527:JG917530 TC917527:TC917530 ACY917527:ACY917530 AMU917527:AMU917530 AWQ917527:AWQ917530 BGM917527:BGM917530 BQI917527:BQI917530 CAE917527:CAE917530 CKA917527:CKA917530 CTW917527:CTW917530 DDS917527:DDS917530 DNO917527:DNO917530 DXK917527:DXK917530 EHG917527:EHG917530 ERC917527:ERC917530 FAY917527:FAY917530 FKU917527:FKU917530 FUQ917527:FUQ917530 GEM917527:GEM917530 GOI917527:GOI917530 GYE917527:GYE917530 HIA917527:HIA917530 HRW917527:HRW917530 IBS917527:IBS917530 ILO917527:ILO917530 IVK917527:IVK917530 JFG917527:JFG917530 JPC917527:JPC917530 JYY917527:JYY917530 KIU917527:KIU917530 KSQ917527:KSQ917530 LCM917527:LCM917530 LMI917527:LMI917530 LWE917527:LWE917530 MGA917527:MGA917530 MPW917527:MPW917530 MZS917527:MZS917530 NJO917527:NJO917530 NTK917527:NTK917530 ODG917527:ODG917530 ONC917527:ONC917530 OWY917527:OWY917530 PGU917527:PGU917530 PQQ917527:PQQ917530 QAM917527:QAM917530 QKI917527:QKI917530 QUE917527:QUE917530 REA917527:REA917530 RNW917527:RNW917530 RXS917527:RXS917530 SHO917527:SHO917530 SRK917527:SRK917530 TBG917527:TBG917530 TLC917527:TLC917530 TUY917527:TUY917530 UEU917527:UEU917530 UOQ917527:UOQ917530 UYM917527:UYM917530 VII917527:VII917530 VSE917527:VSE917530 WCA917527:WCA917530 WLW917527:WLW917530 WVS917527:WVS917530 JG983063:JG983066 TC983063:TC983066 ACY983063:ACY983066 AMU983063:AMU983066 AWQ983063:AWQ983066 BGM983063:BGM983066 BQI983063:BQI983066 CAE983063:CAE983066 CKA983063:CKA983066 CTW983063:CTW983066 DDS983063:DDS983066 DNO983063:DNO983066 DXK983063:DXK983066 EHG983063:EHG983066 ERC983063:ERC983066 FAY983063:FAY983066 FKU983063:FKU983066 FUQ983063:FUQ983066 GEM983063:GEM983066 GOI983063:GOI983066 GYE983063:GYE983066 HIA983063:HIA983066 HRW983063:HRW983066 IBS983063:IBS983066 ILO983063:ILO983066 IVK983063:IVK983066 JFG983063:JFG983066 JPC983063:JPC983066 JYY983063:JYY983066 KIU983063:KIU983066 KSQ983063:KSQ983066 LCM983063:LCM983066 LMI983063:LMI983066 LWE983063:LWE983066 MGA983063:MGA983066 MPW983063:MPW983066 MZS983063:MZS983066 NJO983063:NJO983066 NTK983063:NTK983066 ODG983063:ODG983066 ONC983063:ONC983066 OWY983063:OWY983066 PGU983063:PGU983066 PQQ983063:PQQ983066 QAM983063:QAM983066 QKI983063:QKI983066 QUE983063:QUE983066 REA983063:REA983066 RNW983063:RNW983066 RXS983063:RXS983066 SHO983063:SHO983066 SRK983063:SRK983066 TBG983063:TBG983066 TLC983063:TLC983066 TUY983063:TUY983066 UEU983063:UEU983066 UOQ983063:UOQ983066 UYM983063:UYM983066 VII983063:VII983066 VSE983063:VSE983066 WCA983063:WCA983066 WLW983063:WLW983066 WVS983063:WVS983066 JG65541 TC65541 ACY65541 AMU65541 AWQ65541 BGM65541 BQI65541 CAE65541 CKA65541 CTW65541 DDS65541 DNO65541 DXK65541 EHG65541 ERC65541 FAY65541 FKU65541 FUQ65541 GEM65541 GOI65541 GYE65541 HIA65541 HRW65541 IBS65541 ILO65541 IVK65541 JFG65541 JPC65541 JYY65541 KIU65541 KSQ65541 LCM65541 LMI65541 LWE65541 MGA65541 MPW65541 MZS65541 NJO65541 NTK65541 ODG65541 ONC65541 OWY65541 PGU65541 PQQ65541 QAM65541 QKI65541 QUE65541 REA65541 RNW65541 RXS65541 SHO65541 SRK65541 TBG65541 TLC65541 TUY65541 UEU65541 UOQ65541 UYM65541 VII65541 VSE65541 WCA65541 WLW65541 WVS65541 JG131077 TC131077 ACY131077 AMU131077 AWQ131077 BGM131077 BQI131077 CAE131077 CKA131077 CTW131077 DDS131077 DNO131077 DXK131077 EHG131077 ERC131077 FAY131077 FKU131077 FUQ131077 GEM131077 GOI131077 GYE131077 HIA131077 HRW131077 IBS131077 ILO131077 IVK131077 JFG131077 JPC131077 JYY131077 KIU131077 KSQ131077 LCM131077 LMI131077 LWE131077 MGA131077 MPW131077 MZS131077 NJO131077 NTK131077 ODG131077 ONC131077 OWY131077 PGU131077 PQQ131077 QAM131077 QKI131077 QUE131077 REA131077 RNW131077 RXS131077 SHO131077 SRK131077 TBG131077 TLC131077 TUY131077 UEU131077 UOQ131077 UYM131077 VII131077 VSE131077 WCA131077 WLW131077 WVS131077 JG196613 TC196613 ACY196613 AMU196613 AWQ196613 BGM196613 BQI196613 CAE196613 CKA196613 CTW196613 DDS196613 DNO196613 DXK196613 EHG196613 ERC196613 FAY196613 FKU196613 FUQ196613 GEM196613 GOI196613 GYE196613 HIA196613 HRW196613 IBS196613 ILO196613 IVK196613 JFG196613 JPC196613 JYY196613 KIU196613 KSQ196613 LCM196613 LMI196613 LWE196613 MGA196613 MPW196613 MZS196613 NJO196613 NTK196613 ODG196613 ONC196613 OWY196613 PGU196613 PQQ196613 QAM196613 QKI196613 QUE196613 REA196613 RNW196613 RXS196613 SHO196613 SRK196613 TBG196613 TLC196613 TUY196613 UEU196613 UOQ196613 UYM196613 VII196613 VSE196613 WCA196613 WLW196613 WVS196613 JG262149 TC262149 ACY262149 AMU262149 AWQ262149 BGM262149 BQI262149 CAE262149 CKA262149 CTW262149 DDS262149 DNO262149 DXK262149 EHG262149 ERC262149 FAY262149 FKU262149 FUQ262149 GEM262149 GOI262149 GYE262149 HIA262149 HRW262149 IBS262149 ILO262149 IVK262149 JFG262149 JPC262149 JYY262149 KIU262149 KSQ262149 LCM262149 LMI262149 LWE262149 MGA262149 MPW262149 MZS262149 NJO262149 NTK262149 ODG262149 ONC262149 OWY262149 PGU262149 PQQ262149 QAM262149 QKI262149 QUE262149 REA262149 RNW262149 RXS262149 SHO262149 SRK262149 TBG262149 TLC262149 TUY262149 UEU262149 UOQ262149 UYM262149 VII262149 VSE262149 WCA262149 WLW262149 WVS262149 JG327685 TC327685 ACY327685 AMU327685 AWQ327685 BGM327685 BQI327685 CAE327685 CKA327685 CTW327685 DDS327685 DNO327685 DXK327685 EHG327685 ERC327685 FAY327685 FKU327685 FUQ327685 GEM327685 GOI327685 GYE327685 HIA327685 HRW327685 IBS327685 ILO327685 IVK327685 JFG327685 JPC327685 JYY327685 KIU327685 KSQ327685 LCM327685 LMI327685 LWE327685 MGA327685 MPW327685 MZS327685 NJO327685 NTK327685 ODG327685 ONC327685 OWY327685 PGU327685 PQQ327685 QAM327685 QKI327685 QUE327685 REA327685 RNW327685 RXS327685 SHO327685 SRK327685 TBG327685 TLC327685 TUY327685 UEU327685 UOQ327685 UYM327685 VII327685 VSE327685 WCA327685 WLW327685 WVS327685 JG393221 TC393221 ACY393221 AMU393221 AWQ393221 BGM393221 BQI393221 CAE393221 CKA393221 CTW393221 DDS393221 DNO393221 DXK393221 EHG393221 ERC393221 FAY393221 FKU393221 FUQ393221 GEM393221 GOI393221 GYE393221 HIA393221 HRW393221 IBS393221 ILO393221 IVK393221 JFG393221 JPC393221 JYY393221 KIU393221 KSQ393221 LCM393221 LMI393221 LWE393221 MGA393221 MPW393221 MZS393221 NJO393221 NTK393221 ODG393221 ONC393221 OWY393221 PGU393221 PQQ393221 QAM393221 QKI393221 QUE393221 REA393221 RNW393221 RXS393221 SHO393221 SRK393221 TBG393221 TLC393221 TUY393221 UEU393221 UOQ393221 UYM393221 VII393221 VSE393221 WCA393221 WLW393221 WVS393221 JG458757 TC458757 ACY458757 AMU458757 AWQ458757 BGM458757 BQI458757 CAE458757 CKA458757 CTW458757 DDS458757 DNO458757 DXK458757 EHG458757 ERC458757 FAY458757 FKU458757 FUQ458757 GEM458757 GOI458757 GYE458757 HIA458757 HRW458757 IBS458757 ILO458757 IVK458757 JFG458757 JPC458757 JYY458757 KIU458757 KSQ458757 LCM458757 LMI458757 LWE458757 MGA458757 MPW458757 MZS458757 NJO458757 NTK458757 ODG458757 ONC458757 OWY458757 PGU458757 PQQ458757 QAM458757 QKI458757 QUE458757 REA458757 RNW458757 RXS458757 SHO458757 SRK458757 TBG458757 TLC458757 TUY458757 UEU458757 UOQ458757 UYM458757 VII458757 VSE458757 WCA458757 WLW458757 WVS458757 JG524293 TC524293 ACY524293 AMU524293 AWQ524293 BGM524293 BQI524293 CAE524293 CKA524293 CTW524293 DDS524293 DNO524293 DXK524293 EHG524293 ERC524293 FAY524293 FKU524293 FUQ524293 GEM524293 GOI524293 GYE524293 HIA524293 HRW524293 IBS524293 ILO524293 IVK524293 JFG524293 JPC524293 JYY524293 KIU524293 KSQ524293 LCM524293 LMI524293 LWE524293 MGA524293 MPW524293 MZS524293 NJO524293 NTK524293 ODG524293 ONC524293 OWY524293 PGU524293 PQQ524293 QAM524293 QKI524293 QUE524293 REA524293 RNW524293 RXS524293 SHO524293 SRK524293 TBG524293 TLC524293 TUY524293 UEU524293 UOQ524293 UYM524293 VII524293 VSE524293 WCA524293 WLW524293 WVS524293 JG589829 TC589829 ACY589829 AMU589829 AWQ589829 BGM589829 BQI589829 CAE589829 CKA589829 CTW589829 DDS589829 DNO589829 DXK589829 EHG589829 ERC589829 FAY589829 FKU589829 FUQ589829 GEM589829 GOI589829 GYE589829 HIA589829 HRW589829 IBS589829 ILO589829 IVK589829 JFG589829 JPC589829 JYY589829 KIU589829 KSQ589829 LCM589829 LMI589829 LWE589829 MGA589829 MPW589829 MZS589829 NJO589829 NTK589829 ODG589829 ONC589829 OWY589829 PGU589829 PQQ589829 QAM589829 QKI589829 QUE589829 REA589829 RNW589829 RXS589829 SHO589829 SRK589829 TBG589829 TLC589829 TUY589829 UEU589829 UOQ589829 UYM589829 VII589829 VSE589829 WCA589829 WLW589829 WVS589829 JG655365 TC655365 ACY655365 AMU655365 AWQ655365 BGM655365 BQI655365 CAE655365 CKA655365 CTW655365 DDS655365 DNO655365 DXK655365 EHG655365 ERC655365 FAY655365 FKU655365 FUQ655365 GEM655365 GOI655365 GYE655365 HIA655365 HRW655365 IBS655365 ILO655365 IVK655365 JFG655365 JPC655365 JYY655365 KIU655365 KSQ655365 LCM655365 LMI655365 LWE655365 MGA655365 MPW655365 MZS655365 NJO655365 NTK655365 ODG655365 ONC655365 OWY655365 PGU655365 PQQ655365 QAM655365 QKI655365 QUE655365 REA655365 RNW655365 RXS655365 SHO655365 SRK655365 TBG655365 TLC655365 TUY655365 UEU655365 UOQ655365 UYM655365 VII655365 VSE655365 WCA655365 WLW655365 WVS655365 JG720901 TC720901 ACY720901 AMU720901 AWQ720901 BGM720901 BQI720901 CAE720901 CKA720901 CTW720901 DDS720901 DNO720901 DXK720901 EHG720901 ERC720901 FAY720901 FKU720901 FUQ720901 GEM720901 GOI720901 GYE720901 HIA720901 HRW720901 IBS720901 ILO720901 IVK720901 JFG720901 JPC720901 JYY720901 KIU720901 KSQ720901 LCM720901 LMI720901 LWE720901 MGA720901 MPW720901 MZS720901 NJO720901 NTK720901 ODG720901 ONC720901 OWY720901 PGU720901 PQQ720901 QAM720901 QKI720901 QUE720901 REA720901 RNW720901 RXS720901 SHO720901 SRK720901 TBG720901 TLC720901 TUY720901 UEU720901 UOQ720901 UYM720901 VII720901 VSE720901 WCA720901 WLW720901 WVS720901 JG786437 TC786437 ACY786437 AMU786437 AWQ786437 BGM786437 BQI786437 CAE786437 CKA786437 CTW786437 DDS786437 DNO786437 DXK786437 EHG786437 ERC786437 FAY786437 FKU786437 FUQ786437 GEM786437 GOI786437 GYE786437 HIA786437 HRW786437 IBS786437 ILO786437 IVK786437 JFG786437 JPC786437 JYY786437 KIU786437 KSQ786437 LCM786437 LMI786437 LWE786437 MGA786437 MPW786437 MZS786437 NJO786437 NTK786437 ODG786437 ONC786437 OWY786437 PGU786437 PQQ786437 QAM786437 QKI786437 QUE786437 REA786437 RNW786437 RXS786437 SHO786437 SRK786437 TBG786437 TLC786437 TUY786437 UEU786437 UOQ786437 UYM786437 VII786437 VSE786437 WCA786437 WLW786437 WVS786437 JG851973 TC851973 ACY851973 AMU851973 AWQ851973 BGM851973 BQI851973 CAE851973 CKA851973 CTW851973 DDS851973 DNO851973 DXK851973 EHG851973 ERC851973 FAY851973 FKU851973 FUQ851973 GEM851973 GOI851973 GYE851973 HIA851973 HRW851973 IBS851973 ILO851973 IVK851973 JFG851973 JPC851973 JYY851973 KIU851973 KSQ851973 LCM851973 LMI851973 LWE851973 MGA851973 MPW851973 MZS851973 NJO851973 NTK851973 ODG851973 ONC851973 OWY851973 PGU851973 PQQ851973 QAM851973 QKI851973 QUE851973 REA851973 RNW851973 RXS851973 SHO851973 SRK851973 TBG851973 TLC851973 TUY851973 UEU851973 UOQ851973 UYM851973 VII851973 VSE851973 WCA851973 WLW851973 WVS851973 JG917509 TC917509 ACY917509 AMU917509 AWQ917509 BGM917509 BQI917509 CAE917509 CKA917509 CTW917509 DDS917509 DNO917509 DXK917509 EHG917509 ERC917509 FAY917509 FKU917509 FUQ917509 GEM917509 GOI917509 GYE917509 HIA917509 HRW917509 IBS917509 ILO917509 IVK917509 JFG917509 JPC917509 JYY917509 KIU917509 KSQ917509 LCM917509 LMI917509 LWE917509 MGA917509 MPW917509 MZS917509 NJO917509 NTK917509 ODG917509 ONC917509 OWY917509 PGU917509 PQQ917509 QAM917509 QKI917509 QUE917509 REA917509 RNW917509 RXS917509 SHO917509 SRK917509 TBG917509 TLC917509 TUY917509 UEU917509 UOQ917509 UYM917509 VII917509 VSE917509 WCA917509 WLW917509 WVS917509 JG983045 TC983045 ACY983045 AMU983045 AWQ983045 BGM983045 BQI983045 CAE983045 CKA983045 CTW983045 DDS983045 DNO983045 DXK983045 EHG983045 ERC983045 FAY983045 FKU983045 FUQ983045 GEM983045 GOI983045 GYE983045 HIA983045 HRW983045 IBS983045 ILO983045 IVK983045 JFG983045 JPC983045 JYY983045 KIU983045 KSQ983045 LCM983045 LMI983045 LWE983045 MGA983045 MPW983045 MZS983045 NJO983045 NTK983045 ODG983045 ONC983045 OWY983045 PGU983045 PQQ983045 QAM983045 QKI983045 QUE983045 REA983045 RNW983045 RXS983045 SHO983045 SRK983045 TBG983045 TLC983045 TUY983045 UEU983045 UOQ983045 UYM983045 VII983045 VSE983045 WCA983045 WLW983045 WVS983045 WVS48:WVS50 WLW48:WLW50 WCA48:WCA50 VSE48:VSE50 VII48:VII50 UYM48:UYM50 UOQ48:UOQ50 UEU48:UEU50 TUY48:TUY50 TLC48:TLC50 TBG48:TBG50 SRK48:SRK50 SHO48:SHO50 RXS48:RXS50 RNW48:RNW50 REA48:REA50 QUE48:QUE50 QKI48:QKI50 QAM48:QAM50 PQQ48:PQQ50 PGU48:PGU50 OWY48:OWY50 ONC48:ONC50 ODG48:ODG50 NTK48:NTK50 NJO48:NJO50 MZS48:MZS50 MPW48:MPW50 MGA48:MGA50 LWE48:LWE50 LMI48:LMI50 LCM48:LCM50 KSQ48:KSQ50 KIU48:KIU50 JYY48:JYY50 JPC48:JPC50 JFG48:JFG50 IVK48:IVK50 ILO48:ILO50 IBS48:IBS50 HRW48:HRW50 HIA48:HIA50 GYE48:GYE50 GOI48:GOI50 GEM48:GEM50 FUQ48:FUQ50 FKU48:FKU50 FAY48:FAY50 ERC48:ERC50 EHG48:EHG50 DXK48:DXK50 DNO48:DNO50 DDS48:DDS50 CTW48:CTW50 CKA48:CKA50 CAE48:CAE50 BQI48:BQI50 BGM48:BGM50 AWQ48:AWQ50 AMU48:AMU50 ACY48:ACY50 TC48:TC50 JG48:JG50 K65586:K65589 K131122:K131125 K196658:K196661 K262194:K262197 K327730:K327733 K393266:K393269 K458802:K458805 K524338:K524341 K589874:K589877 K655410:K655413 K720946:K720949 K786482:K786485 K852018:K852021 K917554:K917557 K983090:K983093 K49:K52 K65573:K65576 K131109:K131112 K196645:K196648 K262181:K262184 K327717:K327720 K393253:K393256 K458789:K458792 K524325:K524328 K589861:K589864 K655397:K655400 K720933:K720936 K786469:K786472 K852005:K852008 K917541:K917544 K983077:K983080 K65520:K65522 K131056:K131058 K196592:K196594 K262128:K262130 K327664:K327666 K393200:K393202 K458736:K458738 K524272:K524274 K589808:K589810 K655344:K655346 K720880:K720882 K786416:K786418 K851952:K851954 K917488:K917490 K983024:K983026 K65524 K131060 K196596 K262132 K327668 K393204 K458740 K524276 K589812 K655348 K720884 K786420 K851956 K917492 K983028 K65527:K65530 K131063:K131066 K196599:K196602 K262135:K262138 K327671:K327674 K393207:K393210 K458743:K458746 K524279:K524282 K589815:K589818 K655351:K655354 K720887:K720890 K786423:K786426 K851959:K851962 K917495:K917498 K983031:K983034 K65532:K65534 K131068:K131070 K196604:K196606 K262140:K262142 K327676:K327678 K393212:K393214 K458748:K458750 K524284:K524286 K589820:K589822 K655356:K655358 K720892:K720894 K786428:K786430 K851964:K851966 K917500:K917502 K983036:K983038 K35 K65545 K131081 K196617 K262153 K327689 K393225 K458761 K524297 K589833 K655369 K720905 K786441 K851977 K917513 K983049 K65552:K65555 K131088:K131091 K196624:K196627 K262160:K262163 K327696:K327699 K393232:K393235 K458768:K458771 K524304:K524307 K589840:K589843 K655376:K655379 K720912:K720915 K786448:K786451 K851984:K851987 K917520:K917523 K983056:K983059 K65536:K65537 K131072:K131073 K196608:K196609 K262144:K262145 K327680:K327681 K393216:K393217 K458752:K458753 K524288:K524289 K589824:K589825 K655360:K655361 K720896:K720897 K786432:K786433 K851968:K851969 K917504:K917505 K983040:K983041 K41 K65549 K131085 K196621 K262157 K327693 K393229 K458765 K524301 K589837 K655373 K720909 K786445 K851981 K917517 K983053 K33 K65543 K131079 K196615 K262151 K327687 K393223 K458759 K524295 K589831 K655367 K720903 K786439 K851975 K917511 K983047 K65565 K131101 K196637 K262173 K327709 K393245 K458781 K524317 K589853 K655389 K720925 K786461 K851997 K917533 K983069 K65559:K65562 K131095:K131098 K196631:K196634 K262167:K262170 K327703:K327706 K393239:K393242 K458775:K458778 K524311:K524314 K589847:K589850 K655383:K655386 K720919:K720922 K786455:K786458 K851991:K851994 K917527:K917530 K983063:K983066 K65541 K131077 K196613 K262149 K327685 K393221 K458757 K524293 K589829 K655365 K720901 K786437 K851973 K917509 K983045 K24 WVS24 WLW24 WCA24 VSE24 VII24 UYM24 UOQ24 UEU24 TUY24 TLC24 TBG24 SRK24 SHO24 RXS24 RNW24 REA24 QUE24 QKI24 QAM24 PQQ24 PGU24 OWY24 ONC24 ODG24 NTK24 NJO24 MZS24 MPW24 MGA24 LWE24 LMI24 LCM24 KSQ24 KIU24 JYY24 JPC24 JFG24 IVK24 ILO24 IBS24 HRW24 HIA24 GYE24 GOI24 GEM24 FUQ24 FKU24 FAY24 ERC24 EHG24 DXK24 DNO24 DDS24 CTW24 CKA24 CAE24 BQI24 BGM24 AWQ24 AMU24 ACY24 TC24 JG24 K29:K31 K19:K22 K14:K17 WVS14:WVS17 WLW14:WLW17 WCA14:WCA17 VSE14:VSE17 VII14:VII17 UYM14:UYM17 UOQ14:UOQ17 UEU14:UEU17 TUY14:TUY17 TLC14:TLC17 TBG14:TBG17 SRK14:SRK17 SHO14:SHO17 RXS14:RXS17 RNW14:RNW17 REA14:REA17 QUE14:QUE17 QKI14:QKI17 QAM14:QAM17 PQQ14:PQQ17 PGU14:PGU17 OWY14:OWY17 ONC14:ONC17 ODG14:ODG17 NTK14:NTK17 NJO14:NJO17 MZS14:MZS17 MPW14:MPW17 MGA14:MGA17 LWE14:LWE17 LMI14:LMI17 LCM14:LCM17 KSQ14:KSQ17 KIU14:KIU17 JYY14:JYY17 JPC14:JPC17 JFG14:JFG17 IVK14:IVK17 ILO14:ILO17 IBS14:IBS17 HRW14:HRW17 HIA14:HIA17 GYE14:GYE17 GOI14:GOI17 GEM14:GEM17 FUQ14:FUQ17 FKU14:FKU17 FAY14:FAY17 ERC14:ERC17 EHG14:EHG17 DXK14:DXK17 DNO14:DNO17 DDS14:DDS17 CTW14:CTW17 CKA14:CKA17 CAE14:CAE17 BQI14:BQI17 BGM14:BGM17 AWQ14:AWQ17 AMU14:AMU17 ACY14:ACY17 TC14:TC17 JG14:JG17 WVS28:WVS31 WVS19:WVS22 WLW28:WLW31 WLW19:WLW22 WCA28:WCA31 WCA19:WCA22 VSE28:VSE31 VSE19:VSE22 VII28:VII31 VII19:VII22 UYM28:UYM31 UYM19:UYM22 UOQ28:UOQ31 UOQ19:UOQ22 UEU28:UEU31 UEU19:UEU22 TUY28:TUY31 TUY19:TUY22 TLC28:TLC31 TLC19:TLC22 TBG28:TBG31 TBG19:TBG22 SRK28:SRK31 SRK19:SRK22 SHO28:SHO31 SHO19:SHO22 RXS28:RXS31 RXS19:RXS22 RNW28:RNW31 RNW19:RNW22 REA28:REA31 REA19:REA22 QUE28:QUE31 QUE19:QUE22 QKI28:QKI31 QKI19:QKI22 QAM28:QAM31 QAM19:QAM22 PQQ28:PQQ31 PQQ19:PQQ22 PGU28:PGU31 PGU19:PGU22 OWY28:OWY31 OWY19:OWY22 ONC28:ONC31 ONC19:ONC22 ODG28:ODG31 ODG19:ODG22 NTK28:NTK31 NTK19:NTK22 NJO28:NJO31 NJO19:NJO22 MZS28:MZS31 MZS19:MZS22 MPW28:MPW31 MPW19:MPW22 MGA28:MGA31 MGA19:MGA22 LWE28:LWE31 LWE19:LWE22 LMI28:LMI31 LMI19:LMI22 LCM28:LCM31 LCM19:LCM22 KSQ28:KSQ31 KSQ19:KSQ22 KIU28:KIU31 KIU19:KIU22 JYY28:JYY31 JYY19:JYY22 JPC28:JPC31 JPC19:JPC22 JFG28:JFG31 JFG19:JFG22 IVK28:IVK31 IVK19:IVK22 ILO28:ILO31 ILO19:ILO22 IBS28:IBS31 IBS19:IBS22 HRW28:HRW31 HRW19:HRW22 HIA28:HIA31 HIA19:HIA22 GYE28:GYE31 GYE19:GYE22 GOI28:GOI31 GOI19:GOI22 GEM28:GEM31 GEM19:GEM22 FUQ28:FUQ31 FUQ19:FUQ22 FKU28:FKU31 FKU19:FKU22 FAY28:FAY31 FAY19:FAY22 ERC28:ERC31 ERC19:ERC22 EHG28:EHG31 EHG19:EHG22 DXK28:DXK31 DXK19:DXK22 DNO28:DNO31 DNO19:DNO22 DDS28:DDS31 DDS19:DDS22 CTW28:CTW31 CTW19:CTW22 CKA28:CKA31 CKA19:CKA22 CAE28:CAE31 CAE19:CAE22 BQI28:BQI31 BQI19:BQI22 BGM28:BGM31 BGM19:BGM22 AWQ28:AWQ31 AWQ19:AWQ22 AMU28:AMU31 AMU19:AMU22 ACY28:ACY31 ACY19:ACY22 TC28:TC31 TC19:TC22 JG28:JG31 JG19:JG22 JG44:JG45 TC44:TC45 ACY44:ACY45 AMU44:AMU45 AWQ44:AWQ45 BGM44:BGM45 BQI44:BQI45 CAE44:CAE45 CKA44:CKA45 CTW44:CTW45 DDS44:DDS45 DNO44:DNO45 DXK44:DXK45 EHG44:EHG45 ERC44:ERC45 FAY44:FAY45 FKU44:FKU45 FUQ44:FUQ45 GEM44:GEM45 GOI44:GOI45 GYE44:GYE45 HIA44:HIA45 HRW44:HRW45 IBS44:IBS45 ILO44:ILO45 IVK44:IVK45 JFG44:JFG45 JPC44:JPC45 JYY44:JYY45 KIU44:KIU45 KSQ44:KSQ45 LCM44:LCM45 LMI44:LMI45 LWE44:LWE45 MGA44:MGA45 MPW44:MPW45 MZS44:MZS45 NJO44:NJO45 NTK44:NTK45 ODG44:ODG45 ONC44:ONC45 OWY44:OWY45 PGU44:PGU45 PQQ44:PQQ45 QAM44:QAM45 QKI44:QKI45 QUE44:QUE45 REA44:REA45 RNW44:RNW45 RXS44:RXS45 SHO44:SHO45 SRK44:SRK45 TBG44:TBG45 TLC44:TLC45 TUY44:TUY45 UEU44:UEU45 UOQ44:UOQ45 UYM44:UYM45 VII44:VII45 VSE44:VSE45 WCA44:WCA45 WLW44:WLW45 WVS44:WVS45 K44:K45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9D549-778F-4B2B-8E4E-A3EFA6C304C7}">
  <sheetPr codeName="Foglio3">
    <tabColor rgb="FF339966"/>
  </sheetPr>
  <dimension ref="A1:Q109"/>
  <sheetViews>
    <sheetView zoomScale="120" zoomScaleNormal="120" workbookViewId="0">
      <selection activeCell="A8" sqref="A8:A9"/>
    </sheetView>
  </sheetViews>
  <sheetFormatPr defaultRowHeight="13.5"/>
  <cols>
    <col min="1" max="1" width="32.85546875" style="195" customWidth="1"/>
    <col min="2" max="2" width="9.7109375" style="194" customWidth="1"/>
    <col min="3" max="3" width="10.7109375" style="193" customWidth="1"/>
    <col min="4" max="4" width="1.7109375" style="308" customWidth="1"/>
    <col min="5" max="5" width="10.7109375" style="193" customWidth="1"/>
    <col min="6" max="6" width="1.7109375" style="308" customWidth="1"/>
    <col min="7" max="7" width="10.7109375" style="193" customWidth="1"/>
    <col min="8" max="8" width="1.7109375" style="308" customWidth="1"/>
    <col min="9" max="10" width="9.7109375" style="192" customWidth="1"/>
    <col min="11" max="11" width="9.7109375" style="335" customWidth="1"/>
    <col min="12" max="13" width="7.7109375" style="192" customWidth="1"/>
    <col min="14" max="14" width="7.7109375" style="651" customWidth="1"/>
    <col min="15" max="15" width="77.7109375" style="642" customWidth="1"/>
    <col min="16" max="256" width="9.140625" style="190"/>
    <col min="257" max="257" width="40.7109375" style="190" customWidth="1"/>
    <col min="258" max="258" width="9.7109375" style="190" customWidth="1"/>
    <col min="259" max="259" width="10.7109375" style="190" customWidth="1"/>
    <col min="260" max="260" width="1.7109375" style="190" customWidth="1"/>
    <col min="261" max="261" width="10.7109375" style="190" customWidth="1"/>
    <col min="262" max="262" width="1.7109375" style="190" customWidth="1"/>
    <col min="263" max="263" width="10.7109375" style="190" customWidth="1"/>
    <col min="264" max="264" width="1.7109375" style="190" customWidth="1"/>
    <col min="265" max="267" width="9.7109375" style="190" customWidth="1"/>
    <col min="268" max="270" width="7.7109375" style="190" customWidth="1"/>
    <col min="271" max="271" width="77.7109375" style="190" customWidth="1"/>
    <col min="272" max="512" width="9.140625" style="190"/>
    <col min="513" max="513" width="40.7109375" style="190" customWidth="1"/>
    <col min="514" max="514" width="9.7109375" style="190" customWidth="1"/>
    <col min="515" max="515" width="10.7109375" style="190" customWidth="1"/>
    <col min="516" max="516" width="1.7109375" style="190" customWidth="1"/>
    <col min="517" max="517" width="10.7109375" style="190" customWidth="1"/>
    <col min="518" max="518" width="1.7109375" style="190" customWidth="1"/>
    <col min="519" max="519" width="10.7109375" style="190" customWidth="1"/>
    <col min="520" max="520" width="1.7109375" style="190" customWidth="1"/>
    <col min="521" max="523" width="9.7109375" style="190" customWidth="1"/>
    <col min="524" max="526" width="7.7109375" style="190" customWidth="1"/>
    <col min="527" max="527" width="77.7109375" style="190" customWidth="1"/>
    <col min="528" max="768" width="9.140625" style="190"/>
    <col min="769" max="769" width="40.7109375" style="190" customWidth="1"/>
    <col min="770" max="770" width="9.7109375" style="190" customWidth="1"/>
    <col min="771" max="771" width="10.7109375" style="190" customWidth="1"/>
    <col min="772" max="772" width="1.7109375" style="190" customWidth="1"/>
    <col min="773" max="773" width="10.7109375" style="190" customWidth="1"/>
    <col min="774" max="774" width="1.7109375" style="190" customWidth="1"/>
    <col min="775" max="775" width="10.7109375" style="190" customWidth="1"/>
    <col min="776" max="776" width="1.7109375" style="190" customWidth="1"/>
    <col min="777" max="779" width="9.7109375" style="190" customWidth="1"/>
    <col min="780" max="782" width="7.7109375" style="190" customWidth="1"/>
    <col min="783" max="783" width="77.7109375" style="190" customWidth="1"/>
    <col min="784" max="1024" width="9.140625" style="190"/>
    <col min="1025" max="1025" width="40.7109375" style="190" customWidth="1"/>
    <col min="1026" max="1026" width="9.7109375" style="190" customWidth="1"/>
    <col min="1027" max="1027" width="10.7109375" style="190" customWidth="1"/>
    <col min="1028" max="1028" width="1.7109375" style="190" customWidth="1"/>
    <col min="1029" max="1029" width="10.7109375" style="190" customWidth="1"/>
    <col min="1030" max="1030" width="1.7109375" style="190" customWidth="1"/>
    <col min="1031" max="1031" width="10.7109375" style="190" customWidth="1"/>
    <col min="1032" max="1032" width="1.7109375" style="190" customWidth="1"/>
    <col min="1033" max="1035" width="9.7109375" style="190" customWidth="1"/>
    <col min="1036" max="1038" width="7.7109375" style="190" customWidth="1"/>
    <col min="1039" max="1039" width="77.7109375" style="190" customWidth="1"/>
    <col min="1040" max="1280" width="9.140625" style="190"/>
    <col min="1281" max="1281" width="40.7109375" style="190" customWidth="1"/>
    <col min="1282" max="1282" width="9.7109375" style="190" customWidth="1"/>
    <col min="1283" max="1283" width="10.7109375" style="190" customWidth="1"/>
    <col min="1284" max="1284" width="1.7109375" style="190" customWidth="1"/>
    <col min="1285" max="1285" width="10.7109375" style="190" customWidth="1"/>
    <col min="1286" max="1286" width="1.7109375" style="190" customWidth="1"/>
    <col min="1287" max="1287" width="10.7109375" style="190" customWidth="1"/>
    <col min="1288" max="1288" width="1.7109375" style="190" customWidth="1"/>
    <col min="1289" max="1291" width="9.7109375" style="190" customWidth="1"/>
    <col min="1292" max="1294" width="7.7109375" style="190" customWidth="1"/>
    <col min="1295" max="1295" width="77.7109375" style="190" customWidth="1"/>
    <col min="1296" max="1536" width="9.140625" style="190"/>
    <col min="1537" max="1537" width="40.7109375" style="190" customWidth="1"/>
    <col min="1538" max="1538" width="9.7109375" style="190" customWidth="1"/>
    <col min="1539" max="1539" width="10.7109375" style="190" customWidth="1"/>
    <col min="1540" max="1540" width="1.7109375" style="190" customWidth="1"/>
    <col min="1541" max="1541" width="10.7109375" style="190" customWidth="1"/>
    <col min="1542" max="1542" width="1.7109375" style="190" customWidth="1"/>
    <col min="1543" max="1543" width="10.7109375" style="190" customWidth="1"/>
    <col min="1544" max="1544" width="1.7109375" style="190" customWidth="1"/>
    <col min="1545" max="1547" width="9.7109375" style="190" customWidth="1"/>
    <col min="1548" max="1550" width="7.7109375" style="190" customWidth="1"/>
    <col min="1551" max="1551" width="77.7109375" style="190" customWidth="1"/>
    <col min="1552" max="1792" width="9.140625" style="190"/>
    <col min="1793" max="1793" width="40.7109375" style="190" customWidth="1"/>
    <col min="1794" max="1794" width="9.7109375" style="190" customWidth="1"/>
    <col min="1795" max="1795" width="10.7109375" style="190" customWidth="1"/>
    <col min="1796" max="1796" width="1.7109375" style="190" customWidth="1"/>
    <col min="1797" max="1797" width="10.7109375" style="190" customWidth="1"/>
    <col min="1798" max="1798" width="1.7109375" style="190" customWidth="1"/>
    <col min="1799" max="1799" width="10.7109375" style="190" customWidth="1"/>
    <col min="1800" max="1800" width="1.7109375" style="190" customWidth="1"/>
    <col min="1801" max="1803" width="9.7109375" style="190" customWidth="1"/>
    <col min="1804" max="1806" width="7.7109375" style="190" customWidth="1"/>
    <col min="1807" max="1807" width="77.7109375" style="190" customWidth="1"/>
    <col min="1808" max="2048" width="9.140625" style="190"/>
    <col min="2049" max="2049" width="40.7109375" style="190" customWidth="1"/>
    <col min="2050" max="2050" width="9.7109375" style="190" customWidth="1"/>
    <col min="2051" max="2051" width="10.7109375" style="190" customWidth="1"/>
    <col min="2052" max="2052" width="1.7109375" style="190" customWidth="1"/>
    <col min="2053" max="2053" width="10.7109375" style="190" customWidth="1"/>
    <col min="2054" max="2054" width="1.7109375" style="190" customWidth="1"/>
    <col min="2055" max="2055" width="10.7109375" style="190" customWidth="1"/>
    <col min="2056" max="2056" width="1.7109375" style="190" customWidth="1"/>
    <col min="2057" max="2059" width="9.7109375" style="190" customWidth="1"/>
    <col min="2060" max="2062" width="7.7109375" style="190" customWidth="1"/>
    <col min="2063" max="2063" width="77.7109375" style="190" customWidth="1"/>
    <col min="2064" max="2304" width="9.140625" style="190"/>
    <col min="2305" max="2305" width="40.7109375" style="190" customWidth="1"/>
    <col min="2306" max="2306" width="9.7109375" style="190" customWidth="1"/>
    <col min="2307" max="2307" width="10.7109375" style="190" customWidth="1"/>
    <col min="2308" max="2308" width="1.7109375" style="190" customWidth="1"/>
    <col min="2309" max="2309" width="10.7109375" style="190" customWidth="1"/>
    <col min="2310" max="2310" width="1.7109375" style="190" customWidth="1"/>
    <col min="2311" max="2311" width="10.7109375" style="190" customWidth="1"/>
    <col min="2312" max="2312" width="1.7109375" style="190" customWidth="1"/>
    <col min="2313" max="2315" width="9.7109375" style="190" customWidth="1"/>
    <col min="2316" max="2318" width="7.7109375" style="190" customWidth="1"/>
    <col min="2319" max="2319" width="77.7109375" style="190" customWidth="1"/>
    <col min="2320" max="2560" width="9.140625" style="190"/>
    <col min="2561" max="2561" width="40.7109375" style="190" customWidth="1"/>
    <col min="2562" max="2562" width="9.7109375" style="190" customWidth="1"/>
    <col min="2563" max="2563" width="10.7109375" style="190" customWidth="1"/>
    <col min="2564" max="2564" width="1.7109375" style="190" customWidth="1"/>
    <col min="2565" max="2565" width="10.7109375" style="190" customWidth="1"/>
    <col min="2566" max="2566" width="1.7109375" style="190" customWidth="1"/>
    <col min="2567" max="2567" width="10.7109375" style="190" customWidth="1"/>
    <col min="2568" max="2568" width="1.7109375" style="190" customWidth="1"/>
    <col min="2569" max="2571" width="9.7109375" style="190" customWidth="1"/>
    <col min="2572" max="2574" width="7.7109375" style="190" customWidth="1"/>
    <col min="2575" max="2575" width="77.7109375" style="190" customWidth="1"/>
    <col min="2576" max="2816" width="9.140625" style="190"/>
    <col min="2817" max="2817" width="40.7109375" style="190" customWidth="1"/>
    <col min="2818" max="2818" width="9.7109375" style="190" customWidth="1"/>
    <col min="2819" max="2819" width="10.7109375" style="190" customWidth="1"/>
    <col min="2820" max="2820" width="1.7109375" style="190" customWidth="1"/>
    <col min="2821" max="2821" width="10.7109375" style="190" customWidth="1"/>
    <col min="2822" max="2822" width="1.7109375" style="190" customWidth="1"/>
    <col min="2823" max="2823" width="10.7109375" style="190" customWidth="1"/>
    <col min="2824" max="2824" width="1.7109375" style="190" customWidth="1"/>
    <col min="2825" max="2827" width="9.7109375" style="190" customWidth="1"/>
    <col min="2828" max="2830" width="7.7109375" style="190" customWidth="1"/>
    <col min="2831" max="2831" width="77.7109375" style="190" customWidth="1"/>
    <col min="2832" max="3072" width="9.140625" style="190"/>
    <col min="3073" max="3073" width="40.7109375" style="190" customWidth="1"/>
    <col min="3074" max="3074" width="9.7109375" style="190" customWidth="1"/>
    <col min="3075" max="3075" width="10.7109375" style="190" customWidth="1"/>
    <col min="3076" max="3076" width="1.7109375" style="190" customWidth="1"/>
    <col min="3077" max="3077" width="10.7109375" style="190" customWidth="1"/>
    <col min="3078" max="3078" width="1.7109375" style="190" customWidth="1"/>
    <col min="3079" max="3079" width="10.7109375" style="190" customWidth="1"/>
    <col min="3080" max="3080" width="1.7109375" style="190" customWidth="1"/>
    <col min="3081" max="3083" width="9.7109375" style="190" customWidth="1"/>
    <col min="3084" max="3086" width="7.7109375" style="190" customWidth="1"/>
    <col min="3087" max="3087" width="77.7109375" style="190" customWidth="1"/>
    <col min="3088" max="3328" width="9.140625" style="190"/>
    <col min="3329" max="3329" width="40.7109375" style="190" customWidth="1"/>
    <col min="3330" max="3330" width="9.7109375" style="190" customWidth="1"/>
    <col min="3331" max="3331" width="10.7109375" style="190" customWidth="1"/>
    <col min="3332" max="3332" width="1.7109375" style="190" customWidth="1"/>
    <col min="3333" max="3333" width="10.7109375" style="190" customWidth="1"/>
    <col min="3334" max="3334" width="1.7109375" style="190" customWidth="1"/>
    <col min="3335" max="3335" width="10.7109375" style="190" customWidth="1"/>
    <col min="3336" max="3336" width="1.7109375" style="190" customWidth="1"/>
    <col min="3337" max="3339" width="9.7109375" style="190" customWidth="1"/>
    <col min="3340" max="3342" width="7.7109375" style="190" customWidth="1"/>
    <col min="3343" max="3343" width="77.7109375" style="190" customWidth="1"/>
    <col min="3344" max="3584" width="9.140625" style="190"/>
    <col min="3585" max="3585" width="40.7109375" style="190" customWidth="1"/>
    <col min="3586" max="3586" width="9.7109375" style="190" customWidth="1"/>
    <col min="3587" max="3587" width="10.7109375" style="190" customWidth="1"/>
    <col min="3588" max="3588" width="1.7109375" style="190" customWidth="1"/>
    <col min="3589" max="3589" width="10.7109375" style="190" customWidth="1"/>
    <col min="3590" max="3590" width="1.7109375" style="190" customWidth="1"/>
    <col min="3591" max="3591" width="10.7109375" style="190" customWidth="1"/>
    <col min="3592" max="3592" width="1.7109375" style="190" customWidth="1"/>
    <col min="3593" max="3595" width="9.7109375" style="190" customWidth="1"/>
    <col min="3596" max="3598" width="7.7109375" style="190" customWidth="1"/>
    <col min="3599" max="3599" width="77.7109375" style="190" customWidth="1"/>
    <col min="3600" max="3840" width="9.140625" style="190"/>
    <col min="3841" max="3841" width="40.7109375" style="190" customWidth="1"/>
    <col min="3842" max="3842" width="9.7109375" style="190" customWidth="1"/>
    <col min="3843" max="3843" width="10.7109375" style="190" customWidth="1"/>
    <col min="3844" max="3844" width="1.7109375" style="190" customWidth="1"/>
    <col min="3845" max="3845" width="10.7109375" style="190" customWidth="1"/>
    <col min="3846" max="3846" width="1.7109375" style="190" customWidth="1"/>
    <col min="3847" max="3847" width="10.7109375" style="190" customWidth="1"/>
    <col min="3848" max="3848" width="1.7109375" style="190" customWidth="1"/>
    <col min="3849" max="3851" width="9.7109375" style="190" customWidth="1"/>
    <col min="3852" max="3854" width="7.7109375" style="190" customWidth="1"/>
    <col min="3855" max="3855" width="77.7109375" style="190" customWidth="1"/>
    <col min="3856" max="4096" width="9.140625" style="190"/>
    <col min="4097" max="4097" width="40.7109375" style="190" customWidth="1"/>
    <col min="4098" max="4098" width="9.7109375" style="190" customWidth="1"/>
    <col min="4099" max="4099" width="10.7109375" style="190" customWidth="1"/>
    <col min="4100" max="4100" width="1.7109375" style="190" customWidth="1"/>
    <col min="4101" max="4101" width="10.7109375" style="190" customWidth="1"/>
    <col min="4102" max="4102" width="1.7109375" style="190" customWidth="1"/>
    <col min="4103" max="4103" width="10.7109375" style="190" customWidth="1"/>
    <col min="4104" max="4104" width="1.7109375" style="190" customWidth="1"/>
    <col min="4105" max="4107" width="9.7109375" style="190" customWidth="1"/>
    <col min="4108" max="4110" width="7.7109375" style="190" customWidth="1"/>
    <col min="4111" max="4111" width="77.7109375" style="190" customWidth="1"/>
    <col min="4112" max="4352" width="9.140625" style="190"/>
    <col min="4353" max="4353" width="40.7109375" style="190" customWidth="1"/>
    <col min="4354" max="4354" width="9.7109375" style="190" customWidth="1"/>
    <col min="4355" max="4355" width="10.7109375" style="190" customWidth="1"/>
    <col min="4356" max="4356" width="1.7109375" style="190" customWidth="1"/>
    <col min="4357" max="4357" width="10.7109375" style="190" customWidth="1"/>
    <col min="4358" max="4358" width="1.7109375" style="190" customWidth="1"/>
    <col min="4359" max="4359" width="10.7109375" style="190" customWidth="1"/>
    <col min="4360" max="4360" width="1.7109375" style="190" customWidth="1"/>
    <col min="4361" max="4363" width="9.7109375" style="190" customWidth="1"/>
    <col min="4364" max="4366" width="7.7109375" style="190" customWidth="1"/>
    <col min="4367" max="4367" width="77.7109375" style="190" customWidth="1"/>
    <col min="4368" max="4608" width="9.140625" style="190"/>
    <col min="4609" max="4609" width="40.7109375" style="190" customWidth="1"/>
    <col min="4610" max="4610" width="9.7109375" style="190" customWidth="1"/>
    <col min="4611" max="4611" width="10.7109375" style="190" customWidth="1"/>
    <col min="4612" max="4612" width="1.7109375" style="190" customWidth="1"/>
    <col min="4613" max="4613" width="10.7109375" style="190" customWidth="1"/>
    <col min="4614" max="4614" width="1.7109375" style="190" customWidth="1"/>
    <col min="4615" max="4615" width="10.7109375" style="190" customWidth="1"/>
    <col min="4616" max="4616" width="1.7109375" style="190" customWidth="1"/>
    <col min="4617" max="4619" width="9.7109375" style="190" customWidth="1"/>
    <col min="4620" max="4622" width="7.7109375" style="190" customWidth="1"/>
    <col min="4623" max="4623" width="77.7109375" style="190" customWidth="1"/>
    <col min="4624" max="4864" width="9.140625" style="190"/>
    <col min="4865" max="4865" width="40.7109375" style="190" customWidth="1"/>
    <col min="4866" max="4866" width="9.7109375" style="190" customWidth="1"/>
    <col min="4867" max="4867" width="10.7109375" style="190" customWidth="1"/>
    <col min="4868" max="4868" width="1.7109375" style="190" customWidth="1"/>
    <col min="4869" max="4869" width="10.7109375" style="190" customWidth="1"/>
    <col min="4870" max="4870" width="1.7109375" style="190" customWidth="1"/>
    <col min="4871" max="4871" width="10.7109375" style="190" customWidth="1"/>
    <col min="4872" max="4872" width="1.7109375" style="190" customWidth="1"/>
    <col min="4873" max="4875" width="9.7109375" style="190" customWidth="1"/>
    <col min="4876" max="4878" width="7.7109375" style="190" customWidth="1"/>
    <col min="4879" max="4879" width="77.7109375" style="190" customWidth="1"/>
    <col min="4880" max="5120" width="9.140625" style="190"/>
    <col min="5121" max="5121" width="40.7109375" style="190" customWidth="1"/>
    <col min="5122" max="5122" width="9.7109375" style="190" customWidth="1"/>
    <col min="5123" max="5123" width="10.7109375" style="190" customWidth="1"/>
    <col min="5124" max="5124" width="1.7109375" style="190" customWidth="1"/>
    <col min="5125" max="5125" width="10.7109375" style="190" customWidth="1"/>
    <col min="5126" max="5126" width="1.7109375" style="190" customWidth="1"/>
    <col min="5127" max="5127" width="10.7109375" style="190" customWidth="1"/>
    <col min="5128" max="5128" width="1.7109375" style="190" customWidth="1"/>
    <col min="5129" max="5131" width="9.7109375" style="190" customWidth="1"/>
    <col min="5132" max="5134" width="7.7109375" style="190" customWidth="1"/>
    <col min="5135" max="5135" width="77.7109375" style="190" customWidth="1"/>
    <col min="5136" max="5376" width="9.140625" style="190"/>
    <col min="5377" max="5377" width="40.7109375" style="190" customWidth="1"/>
    <col min="5378" max="5378" width="9.7109375" style="190" customWidth="1"/>
    <col min="5379" max="5379" width="10.7109375" style="190" customWidth="1"/>
    <col min="5380" max="5380" width="1.7109375" style="190" customWidth="1"/>
    <col min="5381" max="5381" width="10.7109375" style="190" customWidth="1"/>
    <col min="5382" max="5382" width="1.7109375" style="190" customWidth="1"/>
    <col min="5383" max="5383" width="10.7109375" style="190" customWidth="1"/>
    <col min="5384" max="5384" width="1.7109375" style="190" customWidth="1"/>
    <col min="5385" max="5387" width="9.7109375" style="190" customWidth="1"/>
    <col min="5388" max="5390" width="7.7109375" style="190" customWidth="1"/>
    <col min="5391" max="5391" width="77.7109375" style="190" customWidth="1"/>
    <col min="5392" max="5632" width="9.140625" style="190"/>
    <col min="5633" max="5633" width="40.7109375" style="190" customWidth="1"/>
    <col min="5634" max="5634" width="9.7109375" style="190" customWidth="1"/>
    <col min="5635" max="5635" width="10.7109375" style="190" customWidth="1"/>
    <col min="5636" max="5636" width="1.7109375" style="190" customWidth="1"/>
    <col min="5637" max="5637" width="10.7109375" style="190" customWidth="1"/>
    <col min="5638" max="5638" width="1.7109375" style="190" customWidth="1"/>
    <col min="5639" max="5639" width="10.7109375" style="190" customWidth="1"/>
    <col min="5640" max="5640" width="1.7109375" style="190" customWidth="1"/>
    <col min="5641" max="5643" width="9.7109375" style="190" customWidth="1"/>
    <col min="5644" max="5646" width="7.7109375" style="190" customWidth="1"/>
    <col min="5647" max="5647" width="77.7109375" style="190" customWidth="1"/>
    <col min="5648" max="5888" width="9.140625" style="190"/>
    <col min="5889" max="5889" width="40.7109375" style="190" customWidth="1"/>
    <col min="5890" max="5890" width="9.7109375" style="190" customWidth="1"/>
    <col min="5891" max="5891" width="10.7109375" style="190" customWidth="1"/>
    <col min="5892" max="5892" width="1.7109375" style="190" customWidth="1"/>
    <col min="5893" max="5893" width="10.7109375" style="190" customWidth="1"/>
    <col min="5894" max="5894" width="1.7109375" style="190" customWidth="1"/>
    <col min="5895" max="5895" width="10.7109375" style="190" customWidth="1"/>
    <col min="5896" max="5896" width="1.7109375" style="190" customWidth="1"/>
    <col min="5897" max="5899" width="9.7109375" style="190" customWidth="1"/>
    <col min="5900" max="5902" width="7.7109375" style="190" customWidth="1"/>
    <col min="5903" max="5903" width="77.7109375" style="190" customWidth="1"/>
    <col min="5904" max="6144" width="9.140625" style="190"/>
    <col min="6145" max="6145" width="40.7109375" style="190" customWidth="1"/>
    <col min="6146" max="6146" width="9.7109375" style="190" customWidth="1"/>
    <col min="6147" max="6147" width="10.7109375" style="190" customWidth="1"/>
    <col min="6148" max="6148" width="1.7109375" style="190" customWidth="1"/>
    <col min="6149" max="6149" width="10.7109375" style="190" customWidth="1"/>
    <col min="6150" max="6150" width="1.7109375" style="190" customWidth="1"/>
    <col min="6151" max="6151" width="10.7109375" style="190" customWidth="1"/>
    <col min="6152" max="6152" width="1.7109375" style="190" customWidth="1"/>
    <col min="6153" max="6155" width="9.7109375" style="190" customWidth="1"/>
    <col min="6156" max="6158" width="7.7109375" style="190" customWidth="1"/>
    <col min="6159" max="6159" width="77.7109375" style="190" customWidth="1"/>
    <col min="6160" max="6400" width="9.140625" style="190"/>
    <col min="6401" max="6401" width="40.7109375" style="190" customWidth="1"/>
    <col min="6402" max="6402" width="9.7109375" style="190" customWidth="1"/>
    <col min="6403" max="6403" width="10.7109375" style="190" customWidth="1"/>
    <col min="6404" max="6404" width="1.7109375" style="190" customWidth="1"/>
    <col min="6405" max="6405" width="10.7109375" style="190" customWidth="1"/>
    <col min="6406" max="6406" width="1.7109375" style="190" customWidth="1"/>
    <col min="6407" max="6407" width="10.7109375" style="190" customWidth="1"/>
    <col min="6408" max="6408" width="1.7109375" style="190" customWidth="1"/>
    <col min="6409" max="6411" width="9.7109375" style="190" customWidth="1"/>
    <col min="6412" max="6414" width="7.7109375" style="190" customWidth="1"/>
    <col min="6415" max="6415" width="77.7109375" style="190" customWidth="1"/>
    <col min="6416" max="6656" width="9.140625" style="190"/>
    <col min="6657" max="6657" width="40.7109375" style="190" customWidth="1"/>
    <col min="6658" max="6658" width="9.7109375" style="190" customWidth="1"/>
    <col min="6659" max="6659" width="10.7109375" style="190" customWidth="1"/>
    <col min="6660" max="6660" width="1.7109375" style="190" customWidth="1"/>
    <col min="6661" max="6661" width="10.7109375" style="190" customWidth="1"/>
    <col min="6662" max="6662" width="1.7109375" style="190" customWidth="1"/>
    <col min="6663" max="6663" width="10.7109375" style="190" customWidth="1"/>
    <col min="6664" max="6664" width="1.7109375" style="190" customWidth="1"/>
    <col min="6665" max="6667" width="9.7109375" style="190" customWidth="1"/>
    <col min="6668" max="6670" width="7.7109375" style="190" customWidth="1"/>
    <col min="6671" max="6671" width="77.7109375" style="190" customWidth="1"/>
    <col min="6672" max="6912" width="9.140625" style="190"/>
    <col min="6913" max="6913" width="40.7109375" style="190" customWidth="1"/>
    <col min="6914" max="6914" width="9.7109375" style="190" customWidth="1"/>
    <col min="6915" max="6915" width="10.7109375" style="190" customWidth="1"/>
    <col min="6916" max="6916" width="1.7109375" style="190" customWidth="1"/>
    <col min="6917" max="6917" width="10.7109375" style="190" customWidth="1"/>
    <col min="6918" max="6918" width="1.7109375" style="190" customWidth="1"/>
    <col min="6919" max="6919" width="10.7109375" style="190" customWidth="1"/>
    <col min="6920" max="6920" width="1.7109375" style="190" customWidth="1"/>
    <col min="6921" max="6923" width="9.7109375" style="190" customWidth="1"/>
    <col min="6924" max="6926" width="7.7109375" style="190" customWidth="1"/>
    <col min="6927" max="6927" width="77.7109375" style="190" customWidth="1"/>
    <col min="6928" max="7168" width="9.140625" style="190"/>
    <col min="7169" max="7169" width="40.7109375" style="190" customWidth="1"/>
    <col min="7170" max="7170" width="9.7109375" style="190" customWidth="1"/>
    <col min="7171" max="7171" width="10.7109375" style="190" customWidth="1"/>
    <col min="7172" max="7172" width="1.7109375" style="190" customWidth="1"/>
    <col min="7173" max="7173" width="10.7109375" style="190" customWidth="1"/>
    <col min="7174" max="7174" width="1.7109375" style="190" customWidth="1"/>
    <col min="7175" max="7175" width="10.7109375" style="190" customWidth="1"/>
    <col min="7176" max="7176" width="1.7109375" style="190" customWidth="1"/>
    <col min="7177" max="7179" width="9.7109375" style="190" customWidth="1"/>
    <col min="7180" max="7182" width="7.7109375" style="190" customWidth="1"/>
    <col min="7183" max="7183" width="77.7109375" style="190" customWidth="1"/>
    <col min="7184" max="7424" width="9.140625" style="190"/>
    <col min="7425" max="7425" width="40.7109375" style="190" customWidth="1"/>
    <col min="7426" max="7426" width="9.7109375" style="190" customWidth="1"/>
    <col min="7427" max="7427" width="10.7109375" style="190" customWidth="1"/>
    <col min="7428" max="7428" width="1.7109375" style="190" customWidth="1"/>
    <col min="7429" max="7429" width="10.7109375" style="190" customWidth="1"/>
    <col min="7430" max="7430" width="1.7109375" style="190" customWidth="1"/>
    <col min="7431" max="7431" width="10.7109375" style="190" customWidth="1"/>
    <col min="7432" max="7432" width="1.7109375" style="190" customWidth="1"/>
    <col min="7433" max="7435" width="9.7109375" style="190" customWidth="1"/>
    <col min="7436" max="7438" width="7.7109375" style="190" customWidth="1"/>
    <col min="7439" max="7439" width="77.7109375" style="190" customWidth="1"/>
    <col min="7440" max="7680" width="9.140625" style="190"/>
    <col min="7681" max="7681" width="40.7109375" style="190" customWidth="1"/>
    <col min="7682" max="7682" width="9.7109375" style="190" customWidth="1"/>
    <col min="7683" max="7683" width="10.7109375" style="190" customWidth="1"/>
    <col min="7684" max="7684" width="1.7109375" style="190" customWidth="1"/>
    <col min="7685" max="7685" width="10.7109375" style="190" customWidth="1"/>
    <col min="7686" max="7686" width="1.7109375" style="190" customWidth="1"/>
    <col min="7687" max="7687" width="10.7109375" style="190" customWidth="1"/>
    <col min="7688" max="7688" width="1.7109375" style="190" customWidth="1"/>
    <col min="7689" max="7691" width="9.7109375" style="190" customWidth="1"/>
    <col min="7692" max="7694" width="7.7109375" style="190" customWidth="1"/>
    <col min="7695" max="7695" width="77.7109375" style="190" customWidth="1"/>
    <col min="7696" max="7936" width="9.140625" style="190"/>
    <col min="7937" max="7937" width="40.7109375" style="190" customWidth="1"/>
    <col min="7938" max="7938" width="9.7109375" style="190" customWidth="1"/>
    <col min="7939" max="7939" width="10.7109375" style="190" customWidth="1"/>
    <col min="7940" max="7940" width="1.7109375" style="190" customWidth="1"/>
    <col min="7941" max="7941" width="10.7109375" style="190" customWidth="1"/>
    <col min="7942" max="7942" width="1.7109375" style="190" customWidth="1"/>
    <col min="7943" max="7943" width="10.7109375" style="190" customWidth="1"/>
    <col min="7944" max="7944" width="1.7109375" style="190" customWidth="1"/>
    <col min="7945" max="7947" width="9.7109375" style="190" customWidth="1"/>
    <col min="7948" max="7950" width="7.7109375" style="190" customWidth="1"/>
    <col min="7951" max="7951" width="77.7109375" style="190" customWidth="1"/>
    <col min="7952" max="8192" width="9.140625" style="190"/>
    <col min="8193" max="8193" width="40.7109375" style="190" customWidth="1"/>
    <col min="8194" max="8194" width="9.7109375" style="190" customWidth="1"/>
    <col min="8195" max="8195" width="10.7109375" style="190" customWidth="1"/>
    <col min="8196" max="8196" width="1.7109375" style="190" customWidth="1"/>
    <col min="8197" max="8197" width="10.7109375" style="190" customWidth="1"/>
    <col min="8198" max="8198" width="1.7109375" style="190" customWidth="1"/>
    <col min="8199" max="8199" width="10.7109375" style="190" customWidth="1"/>
    <col min="8200" max="8200" width="1.7109375" style="190" customWidth="1"/>
    <col min="8201" max="8203" width="9.7109375" style="190" customWidth="1"/>
    <col min="8204" max="8206" width="7.7109375" style="190" customWidth="1"/>
    <col min="8207" max="8207" width="77.7109375" style="190" customWidth="1"/>
    <col min="8208" max="8448" width="9.140625" style="190"/>
    <col min="8449" max="8449" width="40.7109375" style="190" customWidth="1"/>
    <col min="8450" max="8450" width="9.7109375" style="190" customWidth="1"/>
    <col min="8451" max="8451" width="10.7109375" style="190" customWidth="1"/>
    <col min="8452" max="8452" width="1.7109375" style="190" customWidth="1"/>
    <col min="8453" max="8453" width="10.7109375" style="190" customWidth="1"/>
    <col min="8454" max="8454" width="1.7109375" style="190" customWidth="1"/>
    <col min="8455" max="8455" width="10.7109375" style="190" customWidth="1"/>
    <col min="8456" max="8456" width="1.7109375" style="190" customWidth="1"/>
    <col min="8457" max="8459" width="9.7109375" style="190" customWidth="1"/>
    <col min="8460" max="8462" width="7.7109375" style="190" customWidth="1"/>
    <col min="8463" max="8463" width="77.7109375" style="190" customWidth="1"/>
    <col min="8464" max="8704" width="9.140625" style="190"/>
    <col min="8705" max="8705" width="40.7109375" style="190" customWidth="1"/>
    <col min="8706" max="8706" width="9.7109375" style="190" customWidth="1"/>
    <col min="8707" max="8707" width="10.7109375" style="190" customWidth="1"/>
    <col min="8708" max="8708" width="1.7109375" style="190" customWidth="1"/>
    <col min="8709" max="8709" width="10.7109375" style="190" customWidth="1"/>
    <col min="8710" max="8710" width="1.7109375" style="190" customWidth="1"/>
    <col min="8711" max="8711" width="10.7109375" style="190" customWidth="1"/>
    <col min="8712" max="8712" width="1.7109375" style="190" customWidth="1"/>
    <col min="8713" max="8715" width="9.7109375" style="190" customWidth="1"/>
    <col min="8716" max="8718" width="7.7109375" style="190" customWidth="1"/>
    <col min="8719" max="8719" width="77.7109375" style="190" customWidth="1"/>
    <col min="8720" max="8960" width="9.140625" style="190"/>
    <col min="8961" max="8961" width="40.7109375" style="190" customWidth="1"/>
    <col min="8962" max="8962" width="9.7109375" style="190" customWidth="1"/>
    <col min="8963" max="8963" width="10.7109375" style="190" customWidth="1"/>
    <col min="8964" max="8964" width="1.7109375" style="190" customWidth="1"/>
    <col min="8965" max="8965" width="10.7109375" style="190" customWidth="1"/>
    <col min="8966" max="8966" width="1.7109375" style="190" customWidth="1"/>
    <col min="8967" max="8967" width="10.7109375" style="190" customWidth="1"/>
    <col min="8968" max="8968" width="1.7109375" style="190" customWidth="1"/>
    <col min="8969" max="8971" width="9.7109375" style="190" customWidth="1"/>
    <col min="8972" max="8974" width="7.7109375" style="190" customWidth="1"/>
    <col min="8975" max="8975" width="77.7109375" style="190" customWidth="1"/>
    <col min="8976" max="9216" width="9.140625" style="190"/>
    <col min="9217" max="9217" width="40.7109375" style="190" customWidth="1"/>
    <col min="9218" max="9218" width="9.7109375" style="190" customWidth="1"/>
    <col min="9219" max="9219" width="10.7109375" style="190" customWidth="1"/>
    <col min="9220" max="9220" width="1.7109375" style="190" customWidth="1"/>
    <col min="9221" max="9221" width="10.7109375" style="190" customWidth="1"/>
    <col min="9222" max="9222" width="1.7109375" style="190" customWidth="1"/>
    <col min="9223" max="9223" width="10.7109375" style="190" customWidth="1"/>
    <col min="9224" max="9224" width="1.7109375" style="190" customWidth="1"/>
    <col min="9225" max="9227" width="9.7109375" style="190" customWidth="1"/>
    <col min="9228" max="9230" width="7.7109375" style="190" customWidth="1"/>
    <col min="9231" max="9231" width="77.7109375" style="190" customWidth="1"/>
    <col min="9232" max="9472" width="9.140625" style="190"/>
    <col min="9473" max="9473" width="40.7109375" style="190" customWidth="1"/>
    <col min="9474" max="9474" width="9.7109375" style="190" customWidth="1"/>
    <col min="9475" max="9475" width="10.7109375" style="190" customWidth="1"/>
    <col min="9476" max="9476" width="1.7109375" style="190" customWidth="1"/>
    <col min="9477" max="9477" width="10.7109375" style="190" customWidth="1"/>
    <col min="9478" max="9478" width="1.7109375" style="190" customWidth="1"/>
    <col min="9479" max="9479" width="10.7109375" style="190" customWidth="1"/>
    <col min="9480" max="9480" width="1.7109375" style="190" customWidth="1"/>
    <col min="9481" max="9483" width="9.7109375" style="190" customWidth="1"/>
    <col min="9484" max="9486" width="7.7109375" style="190" customWidth="1"/>
    <col min="9487" max="9487" width="77.7109375" style="190" customWidth="1"/>
    <col min="9488" max="9728" width="9.140625" style="190"/>
    <col min="9729" max="9729" width="40.7109375" style="190" customWidth="1"/>
    <col min="9730" max="9730" width="9.7109375" style="190" customWidth="1"/>
    <col min="9731" max="9731" width="10.7109375" style="190" customWidth="1"/>
    <col min="9732" max="9732" width="1.7109375" style="190" customWidth="1"/>
    <col min="9733" max="9733" width="10.7109375" style="190" customWidth="1"/>
    <col min="9734" max="9734" width="1.7109375" style="190" customWidth="1"/>
    <col min="9735" max="9735" width="10.7109375" style="190" customWidth="1"/>
    <col min="9736" max="9736" width="1.7109375" style="190" customWidth="1"/>
    <col min="9737" max="9739" width="9.7109375" style="190" customWidth="1"/>
    <col min="9740" max="9742" width="7.7109375" style="190" customWidth="1"/>
    <col min="9743" max="9743" width="77.7109375" style="190" customWidth="1"/>
    <col min="9744" max="9984" width="9.140625" style="190"/>
    <col min="9985" max="9985" width="40.7109375" style="190" customWidth="1"/>
    <col min="9986" max="9986" width="9.7109375" style="190" customWidth="1"/>
    <col min="9987" max="9987" width="10.7109375" style="190" customWidth="1"/>
    <col min="9988" max="9988" width="1.7109375" style="190" customWidth="1"/>
    <col min="9989" max="9989" width="10.7109375" style="190" customWidth="1"/>
    <col min="9990" max="9990" width="1.7109375" style="190" customWidth="1"/>
    <col min="9991" max="9991" width="10.7109375" style="190" customWidth="1"/>
    <col min="9992" max="9992" width="1.7109375" style="190" customWidth="1"/>
    <col min="9993" max="9995" width="9.7109375" style="190" customWidth="1"/>
    <col min="9996" max="9998" width="7.7109375" style="190" customWidth="1"/>
    <col min="9999" max="9999" width="77.7109375" style="190" customWidth="1"/>
    <col min="10000" max="10240" width="9.140625" style="190"/>
    <col min="10241" max="10241" width="40.7109375" style="190" customWidth="1"/>
    <col min="10242" max="10242" width="9.7109375" style="190" customWidth="1"/>
    <col min="10243" max="10243" width="10.7109375" style="190" customWidth="1"/>
    <col min="10244" max="10244" width="1.7109375" style="190" customWidth="1"/>
    <col min="10245" max="10245" width="10.7109375" style="190" customWidth="1"/>
    <col min="10246" max="10246" width="1.7109375" style="190" customWidth="1"/>
    <col min="10247" max="10247" width="10.7109375" style="190" customWidth="1"/>
    <col min="10248" max="10248" width="1.7109375" style="190" customWidth="1"/>
    <col min="10249" max="10251" width="9.7109375" style="190" customWidth="1"/>
    <col min="10252" max="10254" width="7.7109375" style="190" customWidth="1"/>
    <col min="10255" max="10255" width="77.7109375" style="190" customWidth="1"/>
    <col min="10256" max="10496" width="9.140625" style="190"/>
    <col min="10497" max="10497" width="40.7109375" style="190" customWidth="1"/>
    <col min="10498" max="10498" width="9.7109375" style="190" customWidth="1"/>
    <col min="10499" max="10499" width="10.7109375" style="190" customWidth="1"/>
    <col min="10500" max="10500" width="1.7109375" style="190" customWidth="1"/>
    <col min="10501" max="10501" width="10.7109375" style="190" customWidth="1"/>
    <col min="10502" max="10502" width="1.7109375" style="190" customWidth="1"/>
    <col min="10503" max="10503" width="10.7109375" style="190" customWidth="1"/>
    <col min="10504" max="10504" width="1.7109375" style="190" customWidth="1"/>
    <col min="10505" max="10507" width="9.7109375" style="190" customWidth="1"/>
    <col min="10508" max="10510" width="7.7109375" style="190" customWidth="1"/>
    <col min="10511" max="10511" width="77.7109375" style="190" customWidth="1"/>
    <col min="10512" max="10752" width="9.140625" style="190"/>
    <col min="10753" max="10753" width="40.7109375" style="190" customWidth="1"/>
    <col min="10754" max="10754" width="9.7109375" style="190" customWidth="1"/>
    <col min="10755" max="10755" width="10.7109375" style="190" customWidth="1"/>
    <col min="10756" max="10756" width="1.7109375" style="190" customWidth="1"/>
    <col min="10757" max="10757" width="10.7109375" style="190" customWidth="1"/>
    <col min="10758" max="10758" width="1.7109375" style="190" customWidth="1"/>
    <col min="10759" max="10759" width="10.7109375" style="190" customWidth="1"/>
    <col min="10760" max="10760" width="1.7109375" style="190" customWidth="1"/>
    <col min="10761" max="10763" width="9.7109375" style="190" customWidth="1"/>
    <col min="10764" max="10766" width="7.7109375" style="190" customWidth="1"/>
    <col min="10767" max="10767" width="77.7109375" style="190" customWidth="1"/>
    <col min="10768" max="11008" width="9.140625" style="190"/>
    <col min="11009" max="11009" width="40.7109375" style="190" customWidth="1"/>
    <col min="11010" max="11010" width="9.7109375" style="190" customWidth="1"/>
    <col min="11011" max="11011" width="10.7109375" style="190" customWidth="1"/>
    <col min="11012" max="11012" width="1.7109375" style="190" customWidth="1"/>
    <col min="11013" max="11013" width="10.7109375" style="190" customWidth="1"/>
    <col min="11014" max="11014" width="1.7109375" style="190" customWidth="1"/>
    <col min="11015" max="11015" width="10.7109375" style="190" customWidth="1"/>
    <col min="11016" max="11016" width="1.7109375" style="190" customWidth="1"/>
    <col min="11017" max="11019" width="9.7109375" style="190" customWidth="1"/>
    <col min="11020" max="11022" width="7.7109375" style="190" customWidth="1"/>
    <col min="11023" max="11023" width="77.7109375" style="190" customWidth="1"/>
    <col min="11024" max="11264" width="9.140625" style="190"/>
    <col min="11265" max="11265" width="40.7109375" style="190" customWidth="1"/>
    <col min="11266" max="11266" width="9.7109375" style="190" customWidth="1"/>
    <col min="11267" max="11267" width="10.7109375" style="190" customWidth="1"/>
    <col min="11268" max="11268" width="1.7109375" style="190" customWidth="1"/>
    <col min="11269" max="11269" width="10.7109375" style="190" customWidth="1"/>
    <col min="11270" max="11270" width="1.7109375" style="190" customWidth="1"/>
    <col min="11271" max="11271" width="10.7109375" style="190" customWidth="1"/>
    <col min="11272" max="11272" width="1.7109375" style="190" customWidth="1"/>
    <col min="11273" max="11275" width="9.7109375" style="190" customWidth="1"/>
    <col min="11276" max="11278" width="7.7109375" style="190" customWidth="1"/>
    <col min="11279" max="11279" width="77.7109375" style="190" customWidth="1"/>
    <col min="11280" max="11520" width="9.140625" style="190"/>
    <col min="11521" max="11521" width="40.7109375" style="190" customWidth="1"/>
    <col min="11522" max="11522" width="9.7109375" style="190" customWidth="1"/>
    <col min="11523" max="11523" width="10.7109375" style="190" customWidth="1"/>
    <col min="11524" max="11524" width="1.7109375" style="190" customWidth="1"/>
    <col min="11525" max="11525" width="10.7109375" style="190" customWidth="1"/>
    <col min="11526" max="11526" width="1.7109375" style="190" customWidth="1"/>
    <col min="11527" max="11527" width="10.7109375" style="190" customWidth="1"/>
    <col min="11528" max="11528" width="1.7109375" style="190" customWidth="1"/>
    <col min="11529" max="11531" width="9.7109375" style="190" customWidth="1"/>
    <col min="11532" max="11534" width="7.7109375" style="190" customWidth="1"/>
    <col min="11535" max="11535" width="77.7109375" style="190" customWidth="1"/>
    <col min="11536" max="11776" width="9.140625" style="190"/>
    <col min="11777" max="11777" width="40.7109375" style="190" customWidth="1"/>
    <col min="11778" max="11778" width="9.7109375" style="190" customWidth="1"/>
    <col min="11779" max="11779" width="10.7109375" style="190" customWidth="1"/>
    <col min="11780" max="11780" width="1.7109375" style="190" customWidth="1"/>
    <col min="11781" max="11781" width="10.7109375" style="190" customWidth="1"/>
    <col min="11782" max="11782" width="1.7109375" style="190" customWidth="1"/>
    <col min="11783" max="11783" width="10.7109375" style="190" customWidth="1"/>
    <col min="11784" max="11784" width="1.7109375" style="190" customWidth="1"/>
    <col min="11785" max="11787" width="9.7109375" style="190" customWidth="1"/>
    <col min="11788" max="11790" width="7.7109375" style="190" customWidth="1"/>
    <col min="11791" max="11791" width="77.7109375" style="190" customWidth="1"/>
    <col min="11792" max="12032" width="9.140625" style="190"/>
    <col min="12033" max="12033" width="40.7109375" style="190" customWidth="1"/>
    <col min="12034" max="12034" width="9.7109375" style="190" customWidth="1"/>
    <col min="12035" max="12035" width="10.7109375" style="190" customWidth="1"/>
    <col min="12036" max="12036" width="1.7109375" style="190" customWidth="1"/>
    <col min="12037" max="12037" width="10.7109375" style="190" customWidth="1"/>
    <col min="12038" max="12038" width="1.7109375" style="190" customWidth="1"/>
    <col min="12039" max="12039" width="10.7109375" style="190" customWidth="1"/>
    <col min="12040" max="12040" width="1.7109375" style="190" customWidth="1"/>
    <col min="12041" max="12043" width="9.7109375" style="190" customWidth="1"/>
    <col min="12044" max="12046" width="7.7109375" style="190" customWidth="1"/>
    <col min="12047" max="12047" width="77.7109375" style="190" customWidth="1"/>
    <col min="12048" max="12288" width="9.140625" style="190"/>
    <col min="12289" max="12289" width="40.7109375" style="190" customWidth="1"/>
    <col min="12290" max="12290" width="9.7109375" style="190" customWidth="1"/>
    <col min="12291" max="12291" width="10.7109375" style="190" customWidth="1"/>
    <col min="12292" max="12292" width="1.7109375" style="190" customWidth="1"/>
    <col min="12293" max="12293" width="10.7109375" style="190" customWidth="1"/>
    <col min="12294" max="12294" width="1.7109375" style="190" customWidth="1"/>
    <col min="12295" max="12295" width="10.7109375" style="190" customWidth="1"/>
    <col min="12296" max="12296" width="1.7109375" style="190" customWidth="1"/>
    <col min="12297" max="12299" width="9.7109375" style="190" customWidth="1"/>
    <col min="12300" max="12302" width="7.7109375" style="190" customWidth="1"/>
    <col min="12303" max="12303" width="77.7109375" style="190" customWidth="1"/>
    <col min="12304" max="12544" width="9.140625" style="190"/>
    <col min="12545" max="12545" width="40.7109375" style="190" customWidth="1"/>
    <col min="12546" max="12546" width="9.7109375" style="190" customWidth="1"/>
    <col min="12547" max="12547" width="10.7109375" style="190" customWidth="1"/>
    <col min="12548" max="12548" width="1.7109375" style="190" customWidth="1"/>
    <col min="12549" max="12549" width="10.7109375" style="190" customWidth="1"/>
    <col min="12550" max="12550" width="1.7109375" style="190" customWidth="1"/>
    <col min="12551" max="12551" width="10.7109375" style="190" customWidth="1"/>
    <col min="12552" max="12552" width="1.7109375" style="190" customWidth="1"/>
    <col min="12553" max="12555" width="9.7109375" style="190" customWidth="1"/>
    <col min="12556" max="12558" width="7.7109375" style="190" customWidth="1"/>
    <col min="12559" max="12559" width="77.7109375" style="190" customWidth="1"/>
    <col min="12560" max="12800" width="9.140625" style="190"/>
    <col min="12801" max="12801" width="40.7109375" style="190" customWidth="1"/>
    <col min="12802" max="12802" width="9.7109375" style="190" customWidth="1"/>
    <col min="12803" max="12803" width="10.7109375" style="190" customWidth="1"/>
    <col min="12804" max="12804" width="1.7109375" style="190" customWidth="1"/>
    <col min="12805" max="12805" width="10.7109375" style="190" customWidth="1"/>
    <col min="12806" max="12806" width="1.7109375" style="190" customWidth="1"/>
    <col min="12807" max="12807" width="10.7109375" style="190" customWidth="1"/>
    <col min="12808" max="12808" width="1.7109375" style="190" customWidth="1"/>
    <col min="12809" max="12811" width="9.7109375" style="190" customWidth="1"/>
    <col min="12812" max="12814" width="7.7109375" style="190" customWidth="1"/>
    <col min="12815" max="12815" width="77.7109375" style="190" customWidth="1"/>
    <col min="12816" max="13056" width="9.140625" style="190"/>
    <col min="13057" max="13057" width="40.7109375" style="190" customWidth="1"/>
    <col min="13058" max="13058" width="9.7109375" style="190" customWidth="1"/>
    <col min="13059" max="13059" width="10.7109375" style="190" customWidth="1"/>
    <col min="13060" max="13060" width="1.7109375" style="190" customWidth="1"/>
    <col min="13061" max="13061" width="10.7109375" style="190" customWidth="1"/>
    <col min="13062" max="13062" width="1.7109375" style="190" customWidth="1"/>
    <col min="13063" max="13063" width="10.7109375" style="190" customWidth="1"/>
    <col min="13064" max="13064" width="1.7109375" style="190" customWidth="1"/>
    <col min="13065" max="13067" width="9.7109375" style="190" customWidth="1"/>
    <col min="13068" max="13070" width="7.7109375" style="190" customWidth="1"/>
    <col min="13071" max="13071" width="77.7109375" style="190" customWidth="1"/>
    <col min="13072" max="13312" width="9.140625" style="190"/>
    <col min="13313" max="13313" width="40.7109375" style="190" customWidth="1"/>
    <col min="13314" max="13314" width="9.7109375" style="190" customWidth="1"/>
    <col min="13315" max="13315" width="10.7109375" style="190" customWidth="1"/>
    <col min="13316" max="13316" width="1.7109375" style="190" customWidth="1"/>
    <col min="13317" max="13317" width="10.7109375" style="190" customWidth="1"/>
    <col min="13318" max="13318" width="1.7109375" style="190" customWidth="1"/>
    <col min="13319" max="13319" width="10.7109375" style="190" customWidth="1"/>
    <col min="13320" max="13320" width="1.7109375" style="190" customWidth="1"/>
    <col min="13321" max="13323" width="9.7109375" style="190" customWidth="1"/>
    <col min="13324" max="13326" width="7.7109375" style="190" customWidth="1"/>
    <col min="13327" max="13327" width="77.7109375" style="190" customWidth="1"/>
    <col min="13328" max="13568" width="9.140625" style="190"/>
    <col min="13569" max="13569" width="40.7109375" style="190" customWidth="1"/>
    <col min="13570" max="13570" width="9.7109375" style="190" customWidth="1"/>
    <col min="13571" max="13571" width="10.7109375" style="190" customWidth="1"/>
    <col min="13572" max="13572" width="1.7109375" style="190" customWidth="1"/>
    <col min="13573" max="13573" width="10.7109375" style="190" customWidth="1"/>
    <col min="13574" max="13574" width="1.7109375" style="190" customWidth="1"/>
    <col min="13575" max="13575" width="10.7109375" style="190" customWidth="1"/>
    <col min="13576" max="13576" width="1.7109375" style="190" customWidth="1"/>
    <col min="13577" max="13579" width="9.7109375" style="190" customWidth="1"/>
    <col min="13580" max="13582" width="7.7109375" style="190" customWidth="1"/>
    <col min="13583" max="13583" width="77.7109375" style="190" customWidth="1"/>
    <col min="13584" max="13824" width="9.140625" style="190"/>
    <col min="13825" max="13825" width="40.7109375" style="190" customWidth="1"/>
    <col min="13826" max="13826" width="9.7109375" style="190" customWidth="1"/>
    <col min="13827" max="13827" width="10.7109375" style="190" customWidth="1"/>
    <col min="13828" max="13828" width="1.7109375" style="190" customWidth="1"/>
    <col min="13829" max="13829" width="10.7109375" style="190" customWidth="1"/>
    <col min="13830" max="13830" width="1.7109375" style="190" customWidth="1"/>
    <col min="13831" max="13831" width="10.7109375" style="190" customWidth="1"/>
    <col min="13832" max="13832" width="1.7109375" style="190" customWidth="1"/>
    <col min="13833" max="13835" width="9.7109375" style="190" customWidth="1"/>
    <col min="13836" max="13838" width="7.7109375" style="190" customWidth="1"/>
    <col min="13839" max="13839" width="77.7109375" style="190" customWidth="1"/>
    <col min="13840" max="14080" width="9.140625" style="190"/>
    <col min="14081" max="14081" width="40.7109375" style="190" customWidth="1"/>
    <col min="14082" max="14082" width="9.7109375" style="190" customWidth="1"/>
    <col min="14083" max="14083" width="10.7109375" style="190" customWidth="1"/>
    <col min="14084" max="14084" width="1.7109375" style="190" customWidth="1"/>
    <col min="14085" max="14085" width="10.7109375" style="190" customWidth="1"/>
    <col min="14086" max="14086" width="1.7109375" style="190" customWidth="1"/>
    <col min="14087" max="14087" width="10.7109375" style="190" customWidth="1"/>
    <col min="14088" max="14088" width="1.7109375" style="190" customWidth="1"/>
    <col min="14089" max="14091" width="9.7109375" style="190" customWidth="1"/>
    <col min="14092" max="14094" width="7.7109375" style="190" customWidth="1"/>
    <col min="14095" max="14095" width="77.7109375" style="190" customWidth="1"/>
    <col min="14096" max="14336" width="9.140625" style="190"/>
    <col min="14337" max="14337" width="40.7109375" style="190" customWidth="1"/>
    <col min="14338" max="14338" width="9.7109375" style="190" customWidth="1"/>
    <col min="14339" max="14339" width="10.7109375" style="190" customWidth="1"/>
    <col min="14340" max="14340" width="1.7109375" style="190" customWidth="1"/>
    <col min="14341" max="14341" width="10.7109375" style="190" customWidth="1"/>
    <col min="14342" max="14342" width="1.7109375" style="190" customWidth="1"/>
    <col min="14343" max="14343" width="10.7109375" style="190" customWidth="1"/>
    <col min="14344" max="14344" width="1.7109375" style="190" customWidth="1"/>
    <col min="14345" max="14347" width="9.7109375" style="190" customWidth="1"/>
    <col min="14348" max="14350" width="7.7109375" style="190" customWidth="1"/>
    <col min="14351" max="14351" width="77.7109375" style="190" customWidth="1"/>
    <col min="14352" max="14592" width="9.140625" style="190"/>
    <col min="14593" max="14593" width="40.7109375" style="190" customWidth="1"/>
    <col min="14594" max="14594" width="9.7109375" style="190" customWidth="1"/>
    <col min="14595" max="14595" width="10.7109375" style="190" customWidth="1"/>
    <col min="14596" max="14596" width="1.7109375" style="190" customWidth="1"/>
    <col min="14597" max="14597" width="10.7109375" style="190" customWidth="1"/>
    <col min="14598" max="14598" width="1.7109375" style="190" customWidth="1"/>
    <col min="14599" max="14599" width="10.7109375" style="190" customWidth="1"/>
    <col min="14600" max="14600" width="1.7109375" style="190" customWidth="1"/>
    <col min="14601" max="14603" width="9.7109375" style="190" customWidth="1"/>
    <col min="14604" max="14606" width="7.7109375" style="190" customWidth="1"/>
    <col min="14607" max="14607" width="77.7109375" style="190" customWidth="1"/>
    <col min="14608" max="14848" width="9.140625" style="190"/>
    <col min="14849" max="14849" width="40.7109375" style="190" customWidth="1"/>
    <col min="14850" max="14850" width="9.7109375" style="190" customWidth="1"/>
    <col min="14851" max="14851" width="10.7109375" style="190" customWidth="1"/>
    <col min="14852" max="14852" width="1.7109375" style="190" customWidth="1"/>
    <col min="14853" max="14853" width="10.7109375" style="190" customWidth="1"/>
    <col min="14854" max="14854" width="1.7109375" style="190" customWidth="1"/>
    <col min="14855" max="14855" width="10.7109375" style="190" customWidth="1"/>
    <col min="14856" max="14856" width="1.7109375" style="190" customWidth="1"/>
    <col min="14857" max="14859" width="9.7109375" style="190" customWidth="1"/>
    <col min="14860" max="14862" width="7.7109375" style="190" customWidth="1"/>
    <col min="14863" max="14863" width="77.7109375" style="190" customWidth="1"/>
    <col min="14864" max="15104" width="9.140625" style="190"/>
    <col min="15105" max="15105" width="40.7109375" style="190" customWidth="1"/>
    <col min="15106" max="15106" width="9.7109375" style="190" customWidth="1"/>
    <col min="15107" max="15107" width="10.7109375" style="190" customWidth="1"/>
    <col min="15108" max="15108" width="1.7109375" style="190" customWidth="1"/>
    <col min="15109" max="15109" width="10.7109375" style="190" customWidth="1"/>
    <col min="15110" max="15110" width="1.7109375" style="190" customWidth="1"/>
    <col min="15111" max="15111" width="10.7109375" style="190" customWidth="1"/>
    <col min="15112" max="15112" width="1.7109375" style="190" customWidth="1"/>
    <col min="15113" max="15115" width="9.7109375" style="190" customWidth="1"/>
    <col min="15116" max="15118" width="7.7109375" style="190" customWidth="1"/>
    <col min="15119" max="15119" width="77.7109375" style="190" customWidth="1"/>
    <col min="15120" max="15360" width="9.140625" style="190"/>
    <col min="15361" max="15361" width="40.7109375" style="190" customWidth="1"/>
    <col min="15362" max="15362" width="9.7109375" style="190" customWidth="1"/>
    <col min="15363" max="15363" width="10.7109375" style="190" customWidth="1"/>
    <col min="15364" max="15364" width="1.7109375" style="190" customWidth="1"/>
    <col min="15365" max="15365" width="10.7109375" style="190" customWidth="1"/>
    <col min="15366" max="15366" width="1.7109375" style="190" customWidth="1"/>
    <col min="15367" max="15367" width="10.7109375" style="190" customWidth="1"/>
    <col min="15368" max="15368" width="1.7109375" style="190" customWidth="1"/>
    <col min="15369" max="15371" width="9.7109375" style="190" customWidth="1"/>
    <col min="15372" max="15374" width="7.7109375" style="190" customWidth="1"/>
    <col min="15375" max="15375" width="77.7109375" style="190" customWidth="1"/>
    <col min="15376" max="15616" width="9.140625" style="190"/>
    <col min="15617" max="15617" width="40.7109375" style="190" customWidth="1"/>
    <col min="15618" max="15618" width="9.7109375" style="190" customWidth="1"/>
    <col min="15619" max="15619" width="10.7109375" style="190" customWidth="1"/>
    <col min="15620" max="15620" width="1.7109375" style="190" customWidth="1"/>
    <col min="15621" max="15621" width="10.7109375" style="190" customWidth="1"/>
    <col min="15622" max="15622" width="1.7109375" style="190" customWidth="1"/>
    <col min="15623" max="15623" width="10.7109375" style="190" customWidth="1"/>
    <col min="15624" max="15624" width="1.7109375" style="190" customWidth="1"/>
    <col min="15625" max="15627" width="9.7109375" style="190" customWidth="1"/>
    <col min="15628" max="15630" width="7.7109375" style="190" customWidth="1"/>
    <col min="15631" max="15631" width="77.7109375" style="190" customWidth="1"/>
    <col min="15632" max="15872" width="9.140625" style="190"/>
    <col min="15873" max="15873" width="40.7109375" style="190" customWidth="1"/>
    <col min="15874" max="15874" width="9.7109375" style="190" customWidth="1"/>
    <col min="15875" max="15875" width="10.7109375" style="190" customWidth="1"/>
    <col min="15876" max="15876" width="1.7109375" style="190" customWidth="1"/>
    <col min="15877" max="15877" width="10.7109375" style="190" customWidth="1"/>
    <col min="15878" max="15878" width="1.7109375" style="190" customWidth="1"/>
    <col min="15879" max="15879" width="10.7109375" style="190" customWidth="1"/>
    <col min="15880" max="15880" width="1.7109375" style="190" customWidth="1"/>
    <col min="15881" max="15883" width="9.7109375" style="190" customWidth="1"/>
    <col min="15884" max="15886" width="7.7109375" style="190" customWidth="1"/>
    <col min="15887" max="15887" width="77.7109375" style="190" customWidth="1"/>
    <col min="15888" max="16128" width="9.140625" style="190"/>
    <col min="16129" max="16129" width="40.7109375" style="190" customWidth="1"/>
    <col min="16130" max="16130" width="9.7109375" style="190" customWidth="1"/>
    <col min="16131" max="16131" width="10.7109375" style="190" customWidth="1"/>
    <col min="16132" max="16132" width="1.7109375" style="190" customWidth="1"/>
    <col min="16133" max="16133" width="10.7109375" style="190" customWidth="1"/>
    <col min="16134" max="16134" width="1.7109375" style="190" customWidth="1"/>
    <col min="16135" max="16135" width="10.7109375" style="190" customWidth="1"/>
    <col min="16136" max="16136" width="1.7109375" style="190" customWidth="1"/>
    <col min="16137" max="16139" width="9.7109375" style="190" customWidth="1"/>
    <col min="16140" max="16142" width="7.7109375" style="190" customWidth="1"/>
    <col min="16143" max="16143" width="77.7109375" style="190" customWidth="1"/>
    <col min="16144" max="16384" width="9.140625" style="190"/>
  </cols>
  <sheetData>
    <row r="1" spans="1:15" s="244" customFormat="1" ht="14.25">
      <c r="A1" s="279"/>
      <c r="B1" s="282"/>
      <c r="C1" s="278"/>
      <c r="D1" s="307"/>
      <c r="E1" s="278"/>
      <c r="F1" s="307"/>
      <c r="G1" s="278"/>
      <c r="H1" s="307"/>
      <c r="I1" s="277"/>
      <c r="J1" s="277"/>
      <c r="K1" s="333"/>
      <c r="L1" s="277"/>
      <c r="M1" s="277"/>
      <c r="N1" s="650"/>
      <c r="O1" s="638" t="s">
        <v>555</v>
      </c>
    </row>
    <row r="2" spans="1:15" s="244" customFormat="1" ht="14.25">
      <c r="A2" s="279"/>
      <c r="B2" s="282"/>
      <c r="C2" s="278"/>
      <c r="D2" s="307"/>
      <c r="E2" s="278"/>
      <c r="F2" s="307"/>
      <c r="G2" s="278"/>
      <c r="H2" s="307"/>
      <c r="I2" s="277"/>
      <c r="J2" s="277"/>
      <c r="K2" s="333"/>
      <c r="L2" s="277"/>
      <c r="M2" s="277"/>
      <c r="N2" s="650"/>
      <c r="O2" s="639" t="s">
        <v>554</v>
      </c>
    </row>
    <row r="3" spans="1:15" s="244" customFormat="1" ht="14.25">
      <c r="A3" s="279"/>
      <c r="B3" s="282"/>
      <c r="C3" s="278"/>
      <c r="D3" s="307"/>
      <c r="E3" s="278"/>
      <c r="F3" s="307"/>
      <c r="G3" s="278"/>
      <c r="H3" s="307"/>
      <c r="I3" s="277"/>
      <c r="J3" s="277"/>
      <c r="K3" s="333"/>
      <c r="L3" s="277"/>
      <c r="M3" s="277"/>
      <c r="N3" s="650"/>
      <c r="O3" s="640" t="s">
        <v>553</v>
      </c>
    </row>
    <row r="4" spans="1:15" ht="14.25">
      <c r="O4" s="641" t="s">
        <v>552</v>
      </c>
    </row>
    <row r="5" spans="1:15" ht="14.25">
      <c r="A5" s="272"/>
      <c r="B5" s="273"/>
      <c r="C5" s="275"/>
      <c r="D5" s="309"/>
      <c r="E5" s="274"/>
      <c r="F5" s="309"/>
      <c r="G5" s="273"/>
      <c r="H5" s="309"/>
      <c r="I5" s="272"/>
      <c r="J5" s="272"/>
    </row>
    <row r="6" spans="1:15">
      <c r="A6" s="269" t="s">
        <v>551</v>
      </c>
      <c r="B6" s="271" t="s">
        <v>726</v>
      </c>
      <c r="C6" s="270"/>
      <c r="D6" s="310"/>
      <c r="E6" s="270"/>
      <c r="F6" s="310"/>
      <c r="G6" s="270"/>
      <c r="H6" s="310"/>
      <c r="I6" s="269"/>
      <c r="J6" s="269"/>
      <c r="O6" s="643"/>
    </row>
    <row r="7" spans="1:15">
      <c r="A7" s="235" t="s">
        <v>550</v>
      </c>
      <c r="B7" s="767" t="s">
        <v>723</v>
      </c>
      <c r="C7" s="768"/>
      <c r="D7" s="311"/>
      <c r="E7" s="268"/>
      <c r="F7" s="311"/>
      <c r="G7" s="234"/>
      <c r="H7" s="311"/>
      <c r="I7" s="235"/>
      <c r="J7" s="235"/>
      <c r="K7" s="336"/>
      <c r="L7" s="196"/>
      <c r="M7" s="196"/>
      <c r="N7" s="196"/>
      <c r="O7" s="643"/>
    </row>
    <row r="8" spans="1:15">
      <c r="A8" s="235" t="s">
        <v>781</v>
      </c>
      <c r="B8" s="765" t="s">
        <v>725</v>
      </c>
      <c r="C8" s="766"/>
      <c r="D8" s="311"/>
      <c r="E8" s="268"/>
      <c r="F8" s="311"/>
      <c r="G8" s="234"/>
      <c r="H8" s="311"/>
      <c r="I8" s="235"/>
      <c r="J8" s="235"/>
      <c r="K8" s="336"/>
      <c r="L8" s="196"/>
      <c r="M8" s="196"/>
      <c r="N8" s="196"/>
      <c r="O8" s="643"/>
    </row>
    <row r="9" spans="1:15">
      <c r="A9" s="235" t="s">
        <v>539</v>
      </c>
      <c r="B9" s="765" t="s">
        <v>746</v>
      </c>
      <c r="C9" s="766"/>
      <c r="D9" s="311"/>
      <c r="E9" s="268"/>
      <c r="F9" s="311"/>
      <c r="G9" s="234"/>
      <c r="H9" s="311"/>
      <c r="I9" s="235"/>
      <c r="J9" s="235"/>
      <c r="K9" s="336"/>
      <c r="L9" s="196"/>
      <c r="M9" s="196"/>
      <c r="N9" s="196"/>
      <c r="O9" s="643"/>
    </row>
    <row r="10" spans="1:15">
      <c r="A10" s="202"/>
      <c r="B10" s="201"/>
      <c r="C10" s="197"/>
      <c r="D10" s="312"/>
      <c r="E10" s="197"/>
      <c r="F10" s="312"/>
      <c r="G10" s="197"/>
      <c r="H10" s="312"/>
      <c r="I10" s="196"/>
      <c r="J10" s="196"/>
      <c r="K10" s="336"/>
      <c r="L10" s="196"/>
      <c r="M10" s="196"/>
      <c r="N10" s="196"/>
    </row>
    <row r="11" spans="1:15" s="284" customFormat="1" ht="19.5" customHeight="1">
      <c r="A11" s="213" t="s">
        <v>556</v>
      </c>
      <c r="B11" s="283"/>
      <c r="C11" s="266" t="s">
        <v>547</v>
      </c>
      <c r="D11" s="313"/>
      <c r="E11" s="265" t="s">
        <v>546</v>
      </c>
      <c r="F11" s="313"/>
      <c r="G11" s="264" t="s">
        <v>545</v>
      </c>
      <c r="H11" s="313"/>
      <c r="I11" s="261" t="s">
        <v>544</v>
      </c>
      <c r="J11" s="261" t="s">
        <v>543</v>
      </c>
      <c r="K11" s="337" t="s">
        <v>542</v>
      </c>
      <c r="L11" s="262" t="s">
        <v>226</v>
      </c>
      <c r="M11" s="262" t="s">
        <v>452</v>
      </c>
      <c r="N11" s="261" t="s">
        <v>541</v>
      </c>
      <c r="O11" s="644" t="s">
        <v>540</v>
      </c>
    </row>
    <row r="12" spans="1:15" s="284" customFormat="1" ht="9.75" customHeight="1">
      <c r="A12" s="213"/>
      <c r="B12" s="283"/>
      <c r="C12" s="263"/>
      <c r="D12" s="313"/>
      <c r="E12" s="263"/>
      <c r="F12" s="313"/>
      <c r="G12" s="263"/>
      <c r="H12" s="313"/>
      <c r="I12" s="261"/>
      <c r="J12" s="261"/>
      <c r="K12" s="337"/>
      <c r="L12" s="262"/>
      <c r="M12" s="262"/>
      <c r="N12" s="261"/>
      <c r="O12" s="645"/>
    </row>
    <row r="13" spans="1:15">
      <c r="A13" s="213" t="s">
        <v>520</v>
      </c>
      <c r="B13" s="201"/>
      <c r="C13" s="212"/>
      <c r="D13" s="312"/>
      <c r="E13" s="197"/>
      <c r="F13" s="312"/>
      <c r="G13" s="197"/>
      <c r="H13" s="312"/>
      <c r="I13" s="196"/>
      <c r="J13" s="196"/>
      <c r="K13" s="336"/>
      <c r="L13" s="196"/>
      <c r="M13" s="196"/>
      <c r="N13" s="196"/>
      <c r="O13" s="646"/>
    </row>
    <row r="14" spans="1:15">
      <c r="A14" s="202" t="s">
        <v>757</v>
      </c>
      <c r="B14" s="201" t="s">
        <v>52</v>
      </c>
      <c r="C14" s="743">
        <f>'Output Dw'!E7</f>
        <v>2.9</v>
      </c>
      <c r="D14" s="744"/>
      <c r="E14" s="745">
        <f>'Output Dw'!F7</f>
        <v>4.75</v>
      </c>
      <c r="F14" s="744"/>
      <c r="G14" s="746">
        <f>'Output Dw'!G7</f>
        <v>1</v>
      </c>
      <c r="H14" s="315"/>
      <c r="I14" s="196"/>
      <c r="J14" s="196"/>
      <c r="K14" s="336"/>
      <c r="L14" s="196"/>
      <c r="M14" s="196"/>
      <c r="N14" s="196"/>
      <c r="O14" s="653" t="s">
        <v>557</v>
      </c>
    </row>
    <row r="15" spans="1:15">
      <c r="A15" s="235" t="s">
        <v>768</v>
      </c>
      <c r="B15" s="234" t="s">
        <v>52</v>
      </c>
      <c r="C15" s="721">
        <f>'Output Dw'!E8</f>
        <v>15.629091922214924</v>
      </c>
      <c r="D15" s="320"/>
      <c r="E15" s="247">
        <f>'Output Dw'!F8</f>
        <v>11.47578214549829</v>
      </c>
      <c r="F15" s="320"/>
      <c r="G15" s="246">
        <f>'Output Dw'!G8</f>
        <v>24.806472745929803</v>
      </c>
      <c r="H15" s="325"/>
      <c r="I15" s="211">
        <f>'Output Dw'!H8</f>
        <v>-4.1533097767166343</v>
      </c>
      <c r="J15" s="211">
        <f>'Output Dw'!I8</f>
        <v>9.1773808237148788</v>
      </c>
      <c r="K15" s="336"/>
      <c r="L15" s="196"/>
      <c r="M15" s="196"/>
      <c r="N15" s="196"/>
      <c r="O15" s="652" t="s">
        <v>688</v>
      </c>
    </row>
    <row r="16" spans="1:15">
      <c r="A16" s="226" t="s">
        <v>769</v>
      </c>
      <c r="B16" s="256" t="s">
        <v>45</v>
      </c>
      <c r="C16" s="733">
        <f>'Output Dw'!E6</f>
        <v>1</v>
      </c>
      <c r="D16" s="764"/>
      <c r="E16" s="734">
        <f>'Output Dw'!F6</f>
        <v>1</v>
      </c>
      <c r="F16" s="764"/>
      <c r="G16" s="735">
        <f>'Output Dw'!G6</f>
        <v>2</v>
      </c>
      <c r="H16" s="315"/>
      <c r="I16" s="211">
        <f>'Output Up'!H6</f>
        <v>0</v>
      </c>
      <c r="J16" s="211">
        <f>'Output Up'!I6</f>
        <v>0</v>
      </c>
      <c r="K16" s="336" t="s">
        <v>501</v>
      </c>
      <c r="L16" s="292">
        <f>'Output Up'!J6</f>
        <v>0</v>
      </c>
      <c r="M16" s="210">
        <f>'Output Up'!K6</f>
        <v>0</v>
      </c>
      <c r="N16" s="210">
        <f>'Output Up'!L6</f>
        <v>0</v>
      </c>
      <c r="O16" s="646" t="s">
        <v>684</v>
      </c>
    </row>
    <row r="17" spans="1:15">
      <c r="A17" s="226" t="s">
        <v>770</v>
      </c>
      <c r="B17" s="256" t="s">
        <v>52</v>
      </c>
      <c r="C17" s="733">
        <f>'Output Dw'!E9</f>
        <v>0.5</v>
      </c>
      <c r="D17" s="764"/>
      <c r="E17" s="734">
        <f>'Output Dw'!F9</f>
        <v>0.5</v>
      </c>
      <c r="F17" s="764"/>
      <c r="G17" s="735">
        <f>'Output Dw'!G9</f>
        <v>0.5</v>
      </c>
      <c r="H17" s="316"/>
      <c r="I17" s="196"/>
      <c r="J17" s="196"/>
      <c r="K17" s="336"/>
      <c r="L17" s="196"/>
      <c r="M17" s="196"/>
      <c r="N17" s="196"/>
      <c r="O17" s="642" t="s">
        <v>689</v>
      </c>
    </row>
    <row r="18" spans="1:15">
      <c r="A18" s="202" t="s">
        <v>771</v>
      </c>
      <c r="B18" s="201" t="s">
        <v>60</v>
      </c>
      <c r="C18" s="733">
        <f>'Output Dw'!E10</f>
        <v>5</v>
      </c>
      <c r="D18" s="764"/>
      <c r="E18" s="734">
        <f>'Output Dw'!F10</f>
        <v>5</v>
      </c>
      <c r="F18" s="764"/>
      <c r="G18" s="735">
        <f>'Output Dw'!G10</f>
        <v>7</v>
      </c>
      <c r="H18" s="315"/>
      <c r="I18" s="211">
        <f>'Output Up'!H12</f>
        <v>0</v>
      </c>
      <c r="J18" s="211">
        <f>'Output Up'!I12</f>
        <v>0</v>
      </c>
      <c r="K18" s="336" t="s">
        <v>532</v>
      </c>
      <c r="L18" s="285">
        <f>'Output Up'!J12</f>
        <v>44.522446884288094</v>
      </c>
      <c r="M18" s="210">
        <f>'Output Up'!K12</f>
        <v>0</v>
      </c>
      <c r="N18" s="210">
        <f>'Output Up'!L12</f>
        <v>0</v>
      </c>
      <c r="O18" s="646" t="s">
        <v>684</v>
      </c>
    </row>
    <row r="19" spans="1:15">
      <c r="A19" s="227" t="s">
        <v>366</v>
      </c>
      <c r="B19" s="218" t="s">
        <v>58</v>
      </c>
      <c r="C19" s="747">
        <f>'Output Dw'!E11</f>
        <v>4.5</v>
      </c>
      <c r="D19" s="325"/>
      <c r="E19" s="729">
        <f>'Output Dw'!F11</f>
        <v>4.5</v>
      </c>
      <c r="F19" s="325"/>
      <c r="G19" s="730">
        <f>'Output Dw'!G11</f>
        <v>9.5102999566398125</v>
      </c>
      <c r="H19" s="325"/>
      <c r="I19" s="211">
        <f>'Output Dw'!H11</f>
        <v>0</v>
      </c>
      <c r="J19" s="211">
        <f>'Output Dw'!I11</f>
        <v>5.0102999566398125</v>
      </c>
      <c r="K19" s="336" t="s">
        <v>501</v>
      </c>
      <c r="L19" s="285">
        <f>'Output Dw'!J11</f>
        <v>6.1700999855466039</v>
      </c>
      <c r="M19" s="210">
        <f>'Output Dw'!K11</f>
        <v>1.3946169808613824</v>
      </c>
      <c r="N19" s="210">
        <f>'Output Dw'!L11</f>
        <v>0</v>
      </c>
      <c r="O19" s="646" t="s">
        <v>558</v>
      </c>
    </row>
    <row r="20" spans="1:15">
      <c r="A20" s="226"/>
      <c r="B20" s="218"/>
      <c r="C20" s="286"/>
      <c r="D20" s="320"/>
      <c r="E20" s="233"/>
      <c r="F20" s="320"/>
      <c r="G20" s="233"/>
      <c r="H20" s="320"/>
      <c r="I20" s="196"/>
      <c r="J20" s="196"/>
      <c r="K20" s="336"/>
      <c r="L20" s="211"/>
      <c r="M20" s="211"/>
      <c r="N20" s="211"/>
      <c r="O20" s="646"/>
    </row>
    <row r="21" spans="1:15">
      <c r="A21" s="213" t="s">
        <v>537</v>
      </c>
      <c r="B21" s="238"/>
      <c r="C21" s="253"/>
      <c r="D21" s="253"/>
      <c r="E21" s="197"/>
      <c r="F21" s="253"/>
      <c r="G21" s="197"/>
      <c r="H21" s="253"/>
      <c r="I21" s="196"/>
      <c r="J21" s="196"/>
      <c r="K21" s="336"/>
      <c r="L21" s="211"/>
      <c r="M21" s="211"/>
      <c r="N21" s="211"/>
      <c r="O21" s="646"/>
    </row>
    <row r="22" spans="1:15">
      <c r="A22" s="226" t="s">
        <v>536</v>
      </c>
      <c r="B22" s="218" t="s">
        <v>33</v>
      </c>
      <c r="C22" s="200">
        <f>'Output Dw'!E19</f>
        <v>1804.518838048823</v>
      </c>
      <c r="D22" s="319"/>
      <c r="E22" s="249"/>
      <c r="F22" s="319"/>
      <c r="G22" s="248"/>
      <c r="H22" s="319"/>
      <c r="I22" s="196"/>
      <c r="J22" s="211"/>
      <c r="K22" s="336"/>
      <c r="L22" s="196"/>
      <c r="M22" s="196"/>
      <c r="N22" s="196"/>
      <c r="O22" s="642" t="s">
        <v>535</v>
      </c>
    </row>
    <row r="23" spans="1:15">
      <c r="A23" s="226" t="s">
        <v>772</v>
      </c>
      <c r="B23" s="218" t="s">
        <v>512</v>
      </c>
      <c r="C23" s="224">
        <f>'Output Dw'!E21</f>
        <v>-131.61932704386382</v>
      </c>
      <c r="D23" s="320"/>
      <c r="E23" s="205">
        <f>'Output Dw'!F21</f>
        <v>-131.61932704386382</v>
      </c>
      <c r="F23" s="320"/>
      <c r="G23" s="203">
        <f>'Output Dw'!G21</f>
        <v>-126.60902708722401</v>
      </c>
      <c r="H23" s="320"/>
      <c r="I23" s="196"/>
      <c r="J23" s="196"/>
      <c r="K23" s="336"/>
      <c r="L23" s="196"/>
      <c r="M23" s="211"/>
      <c r="N23" s="211"/>
      <c r="O23" s="642" t="s">
        <v>534</v>
      </c>
    </row>
    <row r="24" spans="1:15">
      <c r="A24" s="202" t="s">
        <v>559</v>
      </c>
      <c r="B24" s="201" t="s">
        <v>124</v>
      </c>
      <c r="C24" s="748">
        <f>'Output Dw'!E4</f>
        <v>2.25</v>
      </c>
      <c r="D24" s="322"/>
      <c r="E24" s="249"/>
      <c r="F24" s="322"/>
      <c r="G24" s="248"/>
      <c r="H24" s="322"/>
      <c r="I24" s="211"/>
      <c r="J24" s="211"/>
      <c r="K24" s="338"/>
      <c r="L24" s="196"/>
      <c r="M24" s="196"/>
      <c r="N24" s="196"/>
      <c r="O24" s="646" t="s">
        <v>684</v>
      </c>
    </row>
    <row r="25" spans="1:15">
      <c r="A25" s="239" t="s">
        <v>560</v>
      </c>
      <c r="B25" s="238" t="s">
        <v>47</v>
      </c>
      <c r="C25" s="250">
        <f>'Output Dw'!E5</f>
        <v>0.13333333333333333</v>
      </c>
      <c r="D25" s="322"/>
      <c r="E25" s="249"/>
      <c r="F25" s="322"/>
      <c r="G25" s="248"/>
      <c r="H25" s="322"/>
      <c r="I25" s="211"/>
      <c r="J25" s="211"/>
      <c r="K25" s="338"/>
      <c r="L25" s="196"/>
      <c r="M25" s="196"/>
      <c r="N25" s="196"/>
      <c r="O25" s="642" t="s">
        <v>528</v>
      </c>
    </row>
    <row r="26" spans="1:15">
      <c r="A26" s="239" t="s">
        <v>527</v>
      </c>
      <c r="B26" s="238" t="s">
        <v>52</v>
      </c>
      <c r="C26" s="200">
        <f>'Output Dw'!E22</f>
        <v>164.61265095191879</v>
      </c>
      <c r="D26" s="320"/>
      <c r="E26" s="247"/>
      <c r="F26" s="320"/>
      <c r="G26" s="246"/>
      <c r="H26" s="320"/>
      <c r="I26" s="211"/>
      <c r="J26" s="211"/>
      <c r="K26" s="338"/>
      <c r="L26" s="196"/>
      <c r="M26" s="211"/>
      <c r="N26" s="211"/>
      <c r="O26" s="646" t="s">
        <v>526</v>
      </c>
    </row>
    <row r="27" spans="1:15">
      <c r="A27" s="202" t="s">
        <v>701</v>
      </c>
      <c r="B27" s="201" t="s">
        <v>538</v>
      </c>
      <c r="C27" s="200">
        <f>'Output Dw'!E16</f>
        <v>6.3502556384878225E-3</v>
      </c>
      <c r="D27" s="315"/>
      <c r="E27" s="199">
        <f>'Output Dw'!F16</f>
        <v>6.3502556384878225E-3</v>
      </c>
      <c r="F27" s="315"/>
      <c r="G27" s="198">
        <f>'Output Dw'!G16</f>
        <v>6.3502556384878225E-3</v>
      </c>
      <c r="H27" s="315"/>
      <c r="I27" s="211">
        <f>'Output Dw'!H16</f>
        <v>0</v>
      </c>
      <c r="J27" s="211">
        <f>'Output Dw'!I16</f>
        <v>0</v>
      </c>
      <c r="K27" s="336"/>
      <c r="L27" s="196"/>
      <c r="M27" s="196"/>
      <c r="N27" s="196"/>
      <c r="O27" s="191"/>
    </row>
    <row r="28" spans="1:15">
      <c r="A28" s="202" t="s">
        <v>702</v>
      </c>
      <c r="B28" s="201" t="s">
        <v>52</v>
      </c>
      <c r="C28" s="200">
        <f>'Output Dw'!E17</f>
        <v>5.1359812758590461E-4</v>
      </c>
      <c r="D28" s="315"/>
      <c r="E28" s="199">
        <f>'Output Dw'!F17</f>
        <v>5.1359812758590461E-4</v>
      </c>
      <c r="F28" s="315"/>
      <c r="G28" s="198">
        <f>'Output Dw'!G17</f>
        <v>5.1359812758590461E-4</v>
      </c>
      <c r="H28" s="315"/>
      <c r="I28" s="211">
        <f>'Output Dw'!H17</f>
        <v>0</v>
      </c>
      <c r="J28" s="211">
        <f>'Output Dw'!I17</f>
        <v>0</v>
      </c>
      <c r="K28" s="336" t="s">
        <v>532</v>
      </c>
      <c r="L28" s="285">
        <f>'Output Dw'!J17</f>
        <v>5.1359812758590461E-4</v>
      </c>
      <c r="M28" s="285">
        <f>'Output Dw'!K17</f>
        <v>0</v>
      </c>
      <c r="N28" s="285">
        <f>'Output Dw'!L17</f>
        <v>0</v>
      </c>
      <c r="O28" s="191"/>
    </row>
    <row r="29" spans="1:15">
      <c r="A29" s="226" t="s">
        <v>533</v>
      </c>
      <c r="B29" s="218" t="s">
        <v>52</v>
      </c>
      <c r="C29" s="200">
        <f>'Output Dw'!E23</f>
        <v>0.13155553001709624</v>
      </c>
      <c r="D29" s="320"/>
      <c r="E29" s="199">
        <f>'Output Dw'!F23</f>
        <v>0.44729606043361203</v>
      </c>
      <c r="F29" s="320"/>
      <c r="G29" s="198">
        <f>'Output Dw'!G23</f>
        <v>0</v>
      </c>
      <c r="H29" s="320"/>
      <c r="I29" s="211">
        <f>'Output Dw'!H23</f>
        <v>0.31574053041651579</v>
      </c>
      <c r="J29" s="211">
        <f>'Output Dw'!I23</f>
        <v>-0.13155553001709624</v>
      </c>
      <c r="K29" s="336" t="s">
        <v>532</v>
      </c>
      <c r="L29" s="287">
        <f>'Output Dw'!J23</f>
        <v>0.22364803021680602</v>
      </c>
      <c r="M29" s="210">
        <f>'Output Dw'!K23</f>
        <v>1.6672813806619124E-2</v>
      </c>
      <c r="N29" s="210">
        <f>'Output Dw'!L23</f>
        <v>9.9692082547702732E-2</v>
      </c>
      <c r="O29" s="642" t="s">
        <v>531</v>
      </c>
    </row>
    <row r="30" spans="1:15" s="244" customFormat="1" ht="13.5" customHeight="1">
      <c r="A30" s="239" t="s">
        <v>525</v>
      </c>
      <c r="B30" s="238" t="s">
        <v>52</v>
      </c>
      <c r="C30" s="719">
        <f>'Output Dw'!E24</f>
        <v>0</v>
      </c>
      <c r="D30" s="761"/>
      <c r="E30" s="762">
        <f>'Output Dw'!F24</f>
        <v>0</v>
      </c>
      <c r="F30" s="761"/>
      <c r="G30" s="763">
        <f>'Output Dw'!G24</f>
        <v>0</v>
      </c>
      <c r="H30" s="288"/>
      <c r="I30" s="211">
        <f>'Output Dw'!H24</f>
        <v>0</v>
      </c>
      <c r="J30" s="211">
        <f>'Output Dw'!I24</f>
        <v>0</v>
      </c>
      <c r="K30" s="338" t="s">
        <v>518</v>
      </c>
      <c r="L30" s="285">
        <f>'Output Dw'!J24</f>
        <v>0</v>
      </c>
      <c r="M30" s="285">
        <f>'Output Dw'!K24</f>
        <v>0</v>
      </c>
      <c r="N30" s="285">
        <f>'Output Dw'!L24</f>
        <v>0</v>
      </c>
      <c r="O30" s="647" t="s">
        <v>585</v>
      </c>
    </row>
    <row r="31" spans="1:15" ht="13.5" customHeight="1">
      <c r="A31" s="226" t="s">
        <v>524</v>
      </c>
      <c r="B31" s="218" t="s">
        <v>110</v>
      </c>
      <c r="C31" s="243">
        <f>Input!I86</f>
        <v>0</v>
      </c>
      <c r="D31" s="315"/>
      <c r="E31" s="242">
        <f>Input!J86</f>
        <v>25</v>
      </c>
      <c r="F31" s="315"/>
      <c r="G31" s="289">
        <f>Input!K86</f>
        <v>-25</v>
      </c>
      <c r="H31" s="315"/>
      <c r="I31" s="211"/>
      <c r="J31" s="211"/>
      <c r="K31" s="338"/>
      <c r="L31" s="196"/>
      <c r="M31" s="196"/>
      <c r="N31" s="196"/>
      <c r="O31" s="646" t="s">
        <v>523</v>
      </c>
    </row>
    <row r="32" spans="1:15">
      <c r="A32" s="239" t="s">
        <v>522</v>
      </c>
      <c r="B32" s="238" t="s">
        <v>52</v>
      </c>
      <c r="C32" s="240">
        <f>'Output Dw'!E29</f>
        <v>2.9815423317355689</v>
      </c>
      <c r="D32" s="316"/>
      <c r="E32" s="618">
        <f>'Output Dw'!F29</f>
        <v>3.7269279146694614</v>
      </c>
      <c r="F32" s="316"/>
      <c r="G32" s="619">
        <f>'Output Dw'!G29</f>
        <v>2.2361567488016765</v>
      </c>
      <c r="H32" s="316"/>
      <c r="I32" s="210">
        <f>'Output Dw'!H29</f>
        <v>0.74538558293389245</v>
      </c>
      <c r="J32" s="210">
        <f>'Output Dw'!I29</f>
        <v>-0.74538558293389245</v>
      </c>
      <c r="K32" s="336" t="s">
        <v>518</v>
      </c>
      <c r="L32" s="287">
        <f>'Output Dw'!J29</f>
        <v>2.9815423317355689</v>
      </c>
      <c r="M32" s="210">
        <f>'Output Dw'!K29</f>
        <v>6.1733296360633183E-2</v>
      </c>
      <c r="N32" s="210">
        <f>'Output Dw'!L29</f>
        <v>0.55559966724569865</v>
      </c>
      <c r="O32" s="648" t="s">
        <v>611</v>
      </c>
    </row>
    <row r="33" spans="1:17">
      <c r="A33" s="239" t="s">
        <v>561</v>
      </c>
      <c r="B33" s="238" t="s">
        <v>52</v>
      </c>
      <c r="C33" s="200">
        <f>'Output Dw'!E31</f>
        <v>167.72574881367146</v>
      </c>
      <c r="D33" s="324"/>
      <c r="E33" s="199">
        <f>'Output Dw'!F31</f>
        <v>168.78687492702187</v>
      </c>
      <c r="F33" s="324"/>
      <c r="G33" s="198">
        <f>'Output Dw'!G31</f>
        <v>166.84880770072047</v>
      </c>
      <c r="H33" s="324"/>
      <c r="I33" s="211"/>
      <c r="J33" s="211"/>
      <c r="K33" s="338"/>
      <c r="L33" s="196"/>
      <c r="M33" s="196"/>
      <c r="N33" s="196"/>
      <c r="O33" s="648"/>
    </row>
    <row r="34" spans="1:17" s="291" customFormat="1">
      <c r="A34" s="239"/>
      <c r="B34" s="239"/>
      <c r="C34" s="290"/>
      <c r="D34" s="318"/>
      <c r="E34" s="196"/>
      <c r="F34" s="318"/>
      <c r="G34" s="196"/>
      <c r="H34" s="318"/>
      <c r="I34" s="196"/>
      <c r="J34" s="196"/>
      <c r="K34" s="336"/>
      <c r="L34" s="196"/>
      <c r="M34" s="196"/>
      <c r="N34" s="196"/>
      <c r="O34" s="648"/>
    </row>
    <row r="35" spans="1:17">
      <c r="A35" s="213" t="s">
        <v>539</v>
      </c>
      <c r="B35" s="201"/>
      <c r="C35" s="259">
        <f>10^(C36/20)</f>
        <v>1.1220184543019636</v>
      </c>
      <c r="D35" s="312"/>
      <c r="E35" s="259">
        <f>10^(E36/20)</f>
        <v>1.1220184543019636</v>
      </c>
      <c r="F35" s="312"/>
      <c r="G35" s="259">
        <f>10^(G36/20)</f>
        <v>1.1220184543019636</v>
      </c>
      <c r="H35" s="312"/>
      <c r="I35" s="196"/>
      <c r="J35" s="196"/>
      <c r="K35" s="336"/>
      <c r="L35" s="196"/>
      <c r="M35" s="196"/>
      <c r="N35" s="196"/>
      <c r="O35" s="648"/>
    </row>
    <row r="36" spans="1:17">
      <c r="A36" s="202" t="s">
        <v>352</v>
      </c>
      <c r="B36" s="201" t="s">
        <v>52</v>
      </c>
      <c r="C36" s="750">
        <f>'Output Dw'!E34</f>
        <v>1</v>
      </c>
      <c r="D36" s="749"/>
      <c r="E36" s="620">
        <f>'Output Dw'!F34</f>
        <v>1</v>
      </c>
      <c r="F36" s="749"/>
      <c r="G36" s="621">
        <f>'Output Dw'!G34</f>
        <v>1</v>
      </c>
      <c r="H36" s="320"/>
      <c r="I36" s="258"/>
      <c r="J36" s="258"/>
      <c r="K36" s="336"/>
      <c r="L36" s="211"/>
      <c r="M36" s="211"/>
      <c r="N36" s="211"/>
      <c r="O36" s="642" t="s">
        <v>557</v>
      </c>
    </row>
    <row r="37" spans="1:17">
      <c r="A37" s="235" t="s">
        <v>750</v>
      </c>
      <c r="B37" s="234" t="s">
        <v>52</v>
      </c>
      <c r="C37" s="721">
        <f>'Output Dw'!E35</f>
        <v>24.806472745929803</v>
      </c>
      <c r="D37" s="314"/>
      <c r="E37" s="247">
        <f>'Output Dw'!F35</f>
        <v>24.806472745929803</v>
      </c>
      <c r="F37" s="314"/>
      <c r="G37" s="246">
        <f>'Output Dw'!G35</f>
        <v>24.806472745929803</v>
      </c>
      <c r="H37" s="314"/>
      <c r="I37" s="211">
        <f>'Output Dw'!H35</f>
        <v>0</v>
      </c>
      <c r="J37" s="211">
        <f>'Output Dw'!I35</f>
        <v>0</v>
      </c>
      <c r="K37" s="336"/>
      <c r="L37" s="211"/>
      <c r="M37" s="211"/>
      <c r="N37" s="211"/>
      <c r="O37" s="648" t="s">
        <v>581</v>
      </c>
    </row>
    <row r="38" spans="1:17">
      <c r="A38" s="226" t="s">
        <v>773</v>
      </c>
      <c r="B38" s="256" t="s">
        <v>538</v>
      </c>
      <c r="C38" s="200">
        <f>'Output Dw'!E37</f>
        <v>0.97066666666666668</v>
      </c>
      <c r="D38" s="317"/>
      <c r="E38" s="249"/>
      <c r="F38" s="317"/>
      <c r="G38" s="248"/>
      <c r="H38" s="317"/>
      <c r="I38" s="196"/>
      <c r="J38" s="196"/>
      <c r="K38" s="336"/>
      <c r="L38" s="196"/>
      <c r="M38" s="196"/>
      <c r="N38" s="196"/>
      <c r="O38" s="648" t="s">
        <v>620</v>
      </c>
    </row>
    <row r="39" spans="1:17">
      <c r="A39" s="226" t="s">
        <v>753</v>
      </c>
      <c r="B39" s="256" t="s">
        <v>538</v>
      </c>
      <c r="C39" s="750">
        <f>'Output Dw'!E13</f>
        <v>0.01</v>
      </c>
      <c r="D39" s="749"/>
      <c r="E39" s="620">
        <f>'Output Dw'!F13</f>
        <v>0.01</v>
      </c>
      <c r="F39" s="749"/>
      <c r="G39" s="621">
        <f>'Output Dw'!G13</f>
        <v>0.01</v>
      </c>
      <c r="H39" s="320"/>
      <c r="I39" s="211">
        <f>'Output Dw'!H13</f>
        <v>0</v>
      </c>
      <c r="J39" s="211">
        <f>'Output Dw'!I13</f>
        <v>0</v>
      </c>
      <c r="K39" s="336"/>
      <c r="L39" s="196"/>
      <c r="M39" s="196"/>
      <c r="N39" s="196"/>
      <c r="O39" s="648" t="s">
        <v>582</v>
      </c>
    </row>
    <row r="40" spans="1:17">
      <c r="A40" s="202" t="s">
        <v>754</v>
      </c>
      <c r="B40" s="201" t="s">
        <v>52</v>
      </c>
      <c r="C40" s="200">
        <f>'Output Dw'!E14</f>
        <v>1.8361858010506691E-3</v>
      </c>
      <c r="D40" s="324"/>
      <c r="E40" s="199">
        <f>'Output Dw'!F14</f>
        <v>1.8361858010506691E-3</v>
      </c>
      <c r="F40" s="324"/>
      <c r="G40" s="198">
        <f>'Output Dw'!G14</f>
        <v>1.8361858010506691E-3</v>
      </c>
      <c r="H40" s="315"/>
      <c r="I40" s="211">
        <f>'Output Dw'!H14</f>
        <v>0</v>
      </c>
      <c r="J40" s="211">
        <f>'Output Dw'!I14</f>
        <v>0</v>
      </c>
      <c r="K40" s="336" t="s">
        <v>532</v>
      </c>
      <c r="L40" s="292">
        <f>'Output Dw'!J14</f>
        <v>1.8361858010506691E-3</v>
      </c>
      <c r="M40" s="210">
        <f>'Output Dw'!K14</f>
        <v>0</v>
      </c>
      <c r="N40" s="210">
        <f>'Output Dw'!L14</f>
        <v>0</v>
      </c>
      <c r="O40" s="642" t="s">
        <v>562</v>
      </c>
    </row>
    <row r="41" spans="1:17">
      <c r="A41" s="222" t="s">
        <v>359</v>
      </c>
      <c r="B41" s="201" t="s">
        <v>67</v>
      </c>
      <c r="C41" s="753">
        <f>'Output Dw'!E41</f>
        <v>21.6</v>
      </c>
      <c r="D41" s="754"/>
      <c r="E41" s="755">
        <f>'Output Dw'!F41</f>
        <v>21.6</v>
      </c>
      <c r="F41" s="754"/>
      <c r="G41" s="756">
        <f>'Output Dw'!G41</f>
        <v>21.6</v>
      </c>
      <c r="H41" s="347"/>
      <c r="I41" s="211">
        <f>'Output Dw'!H41</f>
        <v>0</v>
      </c>
      <c r="J41" s="211">
        <f>'Output Dw'!I41</f>
        <v>0</v>
      </c>
      <c r="K41" s="336"/>
      <c r="L41" s="210">
        <f>'Output Dw'!J41-C40</f>
        <v>21.598163814198951</v>
      </c>
      <c r="M41" s="211">
        <f>'Output Dw'!K41</f>
        <v>0</v>
      </c>
      <c r="N41" s="211">
        <f>'Output Dw'!L41</f>
        <v>0</v>
      </c>
      <c r="O41" s="642" t="s">
        <v>563</v>
      </c>
      <c r="Q41" s="291"/>
    </row>
    <row r="42" spans="1:17">
      <c r="A42" s="226"/>
      <c r="B42" s="218"/>
      <c r="C42" s="204"/>
      <c r="D42" s="320"/>
      <c r="E42" s="204"/>
      <c r="F42" s="320"/>
      <c r="G42" s="204"/>
      <c r="H42" s="320"/>
      <c r="I42" s="196"/>
      <c r="J42" s="196"/>
      <c r="K42" s="336"/>
      <c r="L42" s="211"/>
      <c r="M42" s="211"/>
      <c r="N42" s="211"/>
      <c r="O42" s="646"/>
    </row>
    <row r="43" spans="1:17">
      <c r="A43" s="226" t="s">
        <v>517</v>
      </c>
      <c r="B43" s="218" t="s">
        <v>516</v>
      </c>
      <c r="C43" s="232">
        <v>1.3806503000000001E-23</v>
      </c>
      <c r="D43" s="327"/>
      <c r="E43" s="231"/>
      <c r="F43" s="327"/>
      <c r="G43" s="197"/>
      <c r="H43" s="327"/>
      <c r="I43" s="196"/>
      <c r="J43" s="196"/>
      <c r="K43" s="336"/>
      <c r="L43" s="196"/>
      <c r="M43" s="196"/>
      <c r="N43" s="196"/>
      <c r="O43" s="642" t="s">
        <v>515</v>
      </c>
    </row>
    <row r="44" spans="1:17">
      <c r="A44" s="226" t="s">
        <v>767</v>
      </c>
      <c r="B44" s="218" t="s">
        <v>512</v>
      </c>
      <c r="C44" s="751">
        <f>'Output Dw'!E32</f>
        <v>-134.73477468954511</v>
      </c>
      <c r="D44" s="328"/>
      <c r="E44" s="199">
        <f>'Output Dw'!F32</f>
        <v>-135.79590080289552</v>
      </c>
      <c r="F44" s="328"/>
      <c r="G44" s="752">
        <f>'Output Dw'!G32</f>
        <v>-128.84753361995433</v>
      </c>
      <c r="H44" s="328"/>
      <c r="I44" s="214"/>
      <c r="J44" s="214"/>
      <c r="K44" s="339"/>
      <c r="L44" s="287">
        <f>'[1]Output Up'!J34</f>
        <v>167.88221808798187</v>
      </c>
      <c r="M44" s="214"/>
      <c r="N44" s="225"/>
      <c r="O44" s="191" t="s">
        <v>588</v>
      </c>
    </row>
    <row r="45" spans="1:17">
      <c r="A45" s="227" t="s">
        <v>564</v>
      </c>
      <c r="B45" s="218" t="s">
        <v>565</v>
      </c>
      <c r="C45" s="230">
        <f>'Output Dw'!E42</f>
        <v>86.97190140239988</v>
      </c>
      <c r="D45" s="348"/>
      <c r="E45" s="229">
        <f>'Output Dw'!F42</f>
        <v>85.910775289049468</v>
      </c>
      <c r="F45" s="348"/>
      <c r="G45" s="602">
        <f>'Output Dw'!G42</f>
        <v>92.859142471990708</v>
      </c>
      <c r="H45" s="348"/>
      <c r="I45" s="196"/>
      <c r="J45" s="196"/>
      <c r="K45" s="336"/>
      <c r="L45" s="287">
        <f>'Output Dw'!J42</f>
        <v>89.384958880520088</v>
      </c>
      <c r="M45" s="214"/>
      <c r="N45" s="225"/>
      <c r="O45" s="642" t="s">
        <v>513</v>
      </c>
    </row>
    <row r="46" spans="1:17">
      <c r="A46" s="227"/>
      <c r="B46" s="218"/>
      <c r="C46" s="217"/>
      <c r="D46" s="330"/>
      <c r="E46" s="197"/>
      <c r="F46" s="330"/>
      <c r="G46" s="197"/>
      <c r="H46" s="330"/>
      <c r="I46" s="196"/>
      <c r="J46" s="196"/>
      <c r="K46" s="336"/>
      <c r="L46" s="216"/>
      <c r="M46" s="215"/>
      <c r="N46" s="214"/>
    </row>
    <row r="47" spans="1:17">
      <c r="A47" s="213" t="s">
        <v>567</v>
      </c>
      <c r="B47" s="218"/>
      <c r="C47" s="204"/>
      <c r="D47" s="320"/>
      <c r="E47" s="204"/>
      <c r="F47" s="320"/>
      <c r="G47" s="204"/>
      <c r="H47" s="320"/>
      <c r="I47" s="196"/>
      <c r="J47" s="196"/>
      <c r="K47" s="336"/>
      <c r="L47" s="211"/>
      <c r="M47" s="196"/>
      <c r="N47" s="196"/>
    </row>
    <row r="48" spans="1:17">
      <c r="A48" s="223" t="s">
        <v>774</v>
      </c>
      <c r="B48" s="267" t="s">
        <v>52</v>
      </c>
      <c r="C48" s="200">
        <f>'Output Dw'!E71</f>
        <v>0.60368626255921543</v>
      </c>
      <c r="D48" s="320"/>
      <c r="E48" s="199">
        <f>'Output Dw'!F71</f>
        <v>0.76104873001581419</v>
      </c>
      <c r="F48" s="320"/>
      <c r="G48" s="198">
        <f>'Output Dw'!G71</f>
        <v>0.51182768591748762</v>
      </c>
      <c r="H48" s="320"/>
      <c r="I48" s="211">
        <f>'Output Dw'!H71</f>
        <v>0.15736246745659876</v>
      </c>
      <c r="J48" s="211">
        <f>'Output Dw'!I71</f>
        <v>-9.1858576641727807E-2</v>
      </c>
      <c r="K48" s="336" t="s">
        <v>501</v>
      </c>
      <c r="L48" s="287">
        <f>'Output Dw'!J71</f>
        <v>0.625520892830839</v>
      </c>
      <c r="M48" s="210">
        <f>'Output Dw'!K71</f>
        <v>2.647557585781446E-3</v>
      </c>
      <c r="N48" s="210">
        <f>'Output Dw'!L71</f>
        <v>2.4762946164029104E-2</v>
      </c>
    </row>
    <row r="49" spans="1:15">
      <c r="A49" s="223" t="s">
        <v>775</v>
      </c>
      <c r="B49" s="267" t="s">
        <v>52</v>
      </c>
      <c r="C49" s="294">
        <f>'Output Dw'!E72</f>
        <v>1</v>
      </c>
      <c r="D49" s="349"/>
      <c r="E49" s="622">
        <f>'Output Dw'!F72</f>
        <v>1</v>
      </c>
      <c r="F49" s="349"/>
      <c r="G49" s="623">
        <f>'Output Dw'!G72</f>
        <v>1</v>
      </c>
      <c r="H49" s="349"/>
      <c r="I49" s="211">
        <f>'Output Dw'!H72</f>
        <v>0</v>
      </c>
      <c r="J49" s="211">
        <f>'Output Dw'!I72</f>
        <v>0</v>
      </c>
      <c r="K49" s="336" t="s">
        <v>501</v>
      </c>
      <c r="L49" s="287">
        <f>'Output Dw'!J72</f>
        <v>1</v>
      </c>
      <c r="M49" s="210">
        <f>'Output Dw'!K72</f>
        <v>0</v>
      </c>
      <c r="N49" s="210">
        <f>'Output Dw'!L72</f>
        <v>0</v>
      </c>
      <c r="O49" s="648" t="s">
        <v>625</v>
      </c>
    </row>
    <row r="50" spans="1:15">
      <c r="A50" s="223" t="s">
        <v>776</v>
      </c>
      <c r="B50" s="267" t="s">
        <v>251</v>
      </c>
      <c r="C50" s="224">
        <f>'Output Dw'!E73</f>
        <v>85.368215139840657</v>
      </c>
      <c r="D50" s="320"/>
      <c r="E50" s="205">
        <f>'Output Dw'!F73</f>
        <v>84.149726559033653</v>
      </c>
      <c r="F50" s="320"/>
      <c r="G50" s="203">
        <f>'Output Dw'!G73</f>
        <v>91.347314786073227</v>
      </c>
      <c r="H50" s="320"/>
      <c r="I50" s="196"/>
      <c r="J50" s="196"/>
      <c r="K50" s="336"/>
      <c r="L50" s="287">
        <f>'Output Dw'!J73</f>
        <v>87.74852067255344</v>
      </c>
      <c r="M50" s="196"/>
      <c r="N50" s="196"/>
      <c r="O50" s="642" t="s">
        <v>500</v>
      </c>
    </row>
    <row r="51" spans="1:15">
      <c r="A51" s="295" t="s">
        <v>777</v>
      </c>
      <c r="B51" s="293" t="s">
        <v>766</v>
      </c>
      <c r="C51" s="296">
        <f>'Output Dw'!E74*0.001</f>
        <v>4000</v>
      </c>
      <c r="D51" s="319"/>
      <c r="E51" s="249"/>
      <c r="F51" s="319"/>
      <c r="G51" s="248"/>
      <c r="H51" s="319"/>
      <c r="I51" s="196"/>
      <c r="J51" s="196"/>
      <c r="K51" s="336"/>
      <c r="L51" s="196"/>
      <c r="M51" s="196"/>
      <c r="N51" s="196"/>
      <c r="O51" s="649" t="s">
        <v>684</v>
      </c>
    </row>
    <row r="52" spans="1:15">
      <c r="A52" s="295" t="s">
        <v>777</v>
      </c>
      <c r="B52" s="293" t="s">
        <v>251</v>
      </c>
      <c r="C52" s="200">
        <f>'Output Dw'!E75</f>
        <v>66.020599913279625</v>
      </c>
      <c r="D52" s="350"/>
      <c r="E52" s="297"/>
      <c r="F52" s="350"/>
      <c r="G52" s="248"/>
      <c r="H52" s="350"/>
      <c r="I52" s="196"/>
      <c r="J52" s="196"/>
      <c r="K52" s="336"/>
      <c r="L52" s="196"/>
      <c r="M52" s="196"/>
      <c r="N52" s="196"/>
      <c r="O52" s="642" t="s">
        <v>568</v>
      </c>
    </row>
    <row r="53" spans="1:15">
      <c r="A53" s="295" t="s">
        <v>778</v>
      </c>
      <c r="B53" s="293" t="s">
        <v>52</v>
      </c>
      <c r="C53" s="224">
        <f>'Output Dw'!E76</f>
        <v>19.347615226561032</v>
      </c>
      <c r="D53" s="320"/>
      <c r="E53" s="205">
        <f>'Output Dw'!F76</f>
        <v>18.129126645754027</v>
      </c>
      <c r="F53" s="320"/>
      <c r="G53" s="203">
        <f>'Output Dw'!G76</f>
        <v>25.326714872793602</v>
      </c>
      <c r="H53" s="320"/>
      <c r="I53" s="211"/>
      <c r="J53" s="211"/>
      <c r="K53" s="336"/>
      <c r="L53" s="287">
        <f>'Output Dw'!J76</f>
        <v>21.727920759273815</v>
      </c>
      <c r="M53" s="211"/>
      <c r="N53" s="211"/>
      <c r="O53" s="642" t="s">
        <v>569</v>
      </c>
    </row>
    <row r="54" spans="1:15">
      <c r="A54" s="223" t="s">
        <v>779</v>
      </c>
      <c r="B54" s="267" t="s">
        <v>52</v>
      </c>
      <c r="C54" s="251">
        <f>'Output Dw'!E77</f>
        <v>4.7262300000000002</v>
      </c>
      <c r="D54" s="317"/>
      <c r="E54" s="739">
        <f>'Output Dw'!F77</f>
        <v>4.7262300000000002</v>
      </c>
      <c r="F54" s="317"/>
      <c r="G54" s="740">
        <f>'Output Dw'!G77</f>
        <v>4.7262300000000002</v>
      </c>
      <c r="H54" s="351"/>
      <c r="I54" s="196"/>
      <c r="J54" s="196"/>
      <c r="K54" s="336"/>
      <c r="L54" s="298">
        <f>'Output Dw'!J77</f>
        <v>4.7262300000000002</v>
      </c>
      <c r="M54" s="196"/>
      <c r="N54" s="196"/>
      <c r="O54" s="649" t="s">
        <v>570</v>
      </c>
    </row>
    <row r="55" spans="1:15">
      <c r="A55" s="222" t="s">
        <v>780</v>
      </c>
      <c r="B55" s="201" t="s">
        <v>52</v>
      </c>
      <c r="C55" s="230">
        <f>'Output Dw'!E79</f>
        <v>14.621385226561031</v>
      </c>
      <c r="D55" s="320"/>
      <c r="E55" s="229">
        <f>'Output Dw'!F79</f>
        <v>13.402896645754026</v>
      </c>
      <c r="F55" s="320"/>
      <c r="G55" s="228">
        <f>'Output Dw'!G79</f>
        <v>20.600484872793601</v>
      </c>
      <c r="H55" s="320"/>
      <c r="I55" s="196"/>
      <c r="J55" s="196"/>
      <c r="K55" s="336"/>
      <c r="L55" s="287">
        <f>'Output Dw'!J79</f>
        <v>17.001690759273814</v>
      </c>
      <c r="M55" s="196"/>
      <c r="N55" s="211"/>
      <c r="O55" s="642" t="s">
        <v>566</v>
      </c>
    </row>
    <row r="56" spans="1:15">
      <c r="A56" s="202" t="s">
        <v>764</v>
      </c>
      <c r="B56" s="218" t="s">
        <v>52</v>
      </c>
      <c r="C56" s="741">
        <f>'Output Dw'!E80</f>
        <v>13.02915556905463</v>
      </c>
      <c r="D56" s="330"/>
      <c r="E56" s="197"/>
      <c r="F56" s="330"/>
      <c r="G56" s="197"/>
      <c r="H56" s="330"/>
      <c r="I56" s="196"/>
      <c r="J56" s="196"/>
      <c r="K56" s="336"/>
      <c r="L56" s="196"/>
      <c r="M56" s="215" t="s">
        <v>504</v>
      </c>
      <c r="N56" s="210">
        <f>'Output Dw'!L80</f>
        <v>1.7534484263921948</v>
      </c>
      <c r="O56" s="642" t="s">
        <v>566</v>
      </c>
    </row>
    <row r="57" spans="1:15">
      <c r="A57" s="202" t="s">
        <v>765</v>
      </c>
      <c r="B57" s="218" t="s">
        <v>52</v>
      </c>
      <c r="C57" s="741">
        <f>'Output Dw'!E81</f>
        <v>13.79673093780881</v>
      </c>
      <c r="D57" s="330"/>
      <c r="E57" s="197"/>
      <c r="F57" s="330"/>
      <c r="G57" s="197"/>
      <c r="H57" s="330"/>
      <c r="I57" s="196"/>
      <c r="J57" s="196"/>
      <c r="K57" s="336"/>
      <c r="L57" s="216"/>
      <c r="M57" s="215" t="s">
        <v>503</v>
      </c>
      <c r="N57" s="210">
        <f>'Output Dw'!L81</f>
        <v>0.68005469595743051</v>
      </c>
      <c r="O57" s="642" t="s">
        <v>566</v>
      </c>
    </row>
    <row r="60" spans="1:15">
      <c r="E60" s="190"/>
      <c r="G60" s="299"/>
      <c r="I60" s="300"/>
      <c r="K60" s="352"/>
      <c r="M60" s="300"/>
    </row>
    <row r="61" spans="1:15">
      <c r="G61" s="301"/>
      <c r="I61" s="300"/>
      <c r="K61" s="352"/>
      <c r="M61" s="300"/>
    </row>
    <row r="62" spans="1:15">
      <c r="G62" s="301"/>
      <c r="I62" s="300"/>
      <c r="K62" s="352"/>
      <c r="M62" s="300"/>
    </row>
    <row r="63" spans="1:15">
      <c r="G63" s="301"/>
      <c r="I63" s="300"/>
      <c r="K63" s="352"/>
      <c r="M63" s="300"/>
    </row>
    <row r="107" spans="16:16">
      <c r="P107" s="193"/>
    </row>
    <row r="108" spans="16:16">
      <c r="P108" s="193"/>
    </row>
    <row r="109" spans="16:16">
      <c r="P109" s="193"/>
    </row>
  </sheetData>
  <mergeCells count="3">
    <mergeCell ref="B8:C8"/>
    <mergeCell ref="B9:C9"/>
    <mergeCell ref="B7:C7"/>
  </mergeCells>
  <pageMargins left="0.7" right="0.7" top="0.75" bottom="0.75" header="0.3" footer="0.3"/>
  <pageSetup paperSize="9" orientation="landscape" r:id="rId1"/>
  <headerFooter>
    <oddFooter>&amp;C&amp;1#&amp;"Calibri"&amp;10&amp;K000000Company General Use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E602471-88D8-415D-903B-E29A4A6A2715}">
          <x14:formula1>
            <xm:f>"Uniform, Triangular, Gaussian"</xm:f>
          </x14:formula1>
          <xm:sqref>JG65569:JG65572 TC65569:TC65572 ACY65569:ACY65572 AMU65569:AMU65572 AWQ65569:AWQ65572 BGM65569:BGM65572 BQI65569:BQI65572 CAE65569:CAE65572 CKA65569:CKA65572 CTW65569:CTW65572 DDS65569:DDS65572 DNO65569:DNO65572 DXK65569:DXK65572 EHG65569:EHG65572 ERC65569:ERC65572 FAY65569:FAY65572 FKU65569:FKU65572 FUQ65569:FUQ65572 GEM65569:GEM65572 GOI65569:GOI65572 GYE65569:GYE65572 HIA65569:HIA65572 HRW65569:HRW65572 IBS65569:IBS65572 ILO65569:ILO65572 IVK65569:IVK65572 JFG65569:JFG65572 JPC65569:JPC65572 JYY65569:JYY65572 KIU65569:KIU65572 KSQ65569:KSQ65572 LCM65569:LCM65572 LMI65569:LMI65572 LWE65569:LWE65572 MGA65569:MGA65572 MPW65569:MPW65572 MZS65569:MZS65572 NJO65569:NJO65572 NTK65569:NTK65572 ODG65569:ODG65572 ONC65569:ONC65572 OWY65569:OWY65572 PGU65569:PGU65572 PQQ65569:PQQ65572 QAM65569:QAM65572 QKI65569:QKI65572 QUE65569:QUE65572 REA65569:REA65572 RNW65569:RNW65572 RXS65569:RXS65572 SHO65569:SHO65572 SRK65569:SRK65572 TBG65569:TBG65572 TLC65569:TLC65572 TUY65569:TUY65572 UEU65569:UEU65572 UOQ65569:UOQ65572 UYM65569:UYM65572 VII65569:VII65572 VSE65569:VSE65572 WCA65569:WCA65572 WLW65569:WLW65572 WVS65569:WVS65572 JG131105:JG131108 TC131105:TC131108 ACY131105:ACY131108 AMU131105:AMU131108 AWQ131105:AWQ131108 BGM131105:BGM131108 BQI131105:BQI131108 CAE131105:CAE131108 CKA131105:CKA131108 CTW131105:CTW131108 DDS131105:DDS131108 DNO131105:DNO131108 DXK131105:DXK131108 EHG131105:EHG131108 ERC131105:ERC131108 FAY131105:FAY131108 FKU131105:FKU131108 FUQ131105:FUQ131108 GEM131105:GEM131108 GOI131105:GOI131108 GYE131105:GYE131108 HIA131105:HIA131108 HRW131105:HRW131108 IBS131105:IBS131108 ILO131105:ILO131108 IVK131105:IVK131108 JFG131105:JFG131108 JPC131105:JPC131108 JYY131105:JYY131108 KIU131105:KIU131108 KSQ131105:KSQ131108 LCM131105:LCM131108 LMI131105:LMI131108 LWE131105:LWE131108 MGA131105:MGA131108 MPW131105:MPW131108 MZS131105:MZS131108 NJO131105:NJO131108 NTK131105:NTK131108 ODG131105:ODG131108 ONC131105:ONC131108 OWY131105:OWY131108 PGU131105:PGU131108 PQQ131105:PQQ131108 QAM131105:QAM131108 QKI131105:QKI131108 QUE131105:QUE131108 REA131105:REA131108 RNW131105:RNW131108 RXS131105:RXS131108 SHO131105:SHO131108 SRK131105:SRK131108 TBG131105:TBG131108 TLC131105:TLC131108 TUY131105:TUY131108 UEU131105:UEU131108 UOQ131105:UOQ131108 UYM131105:UYM131108 VII131105:VII131108 VSE131105:VSE131108 WCA131105:WCA131108 WLW131105:WLW131108 WVS131105:WVS131108 JG196641:JG196644 TC196641:TC196644 ACY196641:ACY196644 AMU196641:AMU196644 AWQ196641:AWQ196644 BGM196641:BGM196644 BQI196641:BQI196644 CAE196641:CAE196644 CKA196641:CKA196644 CTW196641:CTW196644 DDS196641:DDS196644 DNO196641:DNO196644 DXK196641:DXK196644 EHG196641:EHG196644 ERC196641:ERC196644 FAY196641:FAY196644 FKU196641:FKU196644 FUQ196641:FUQ196644 GEM196641:GEM196644 GOI196641:GOI196644 GYE196641:GYE196644 HIA196641:HIA196644 HRW196641:HRW196644 IBS196641:IBS196644 ILO196641:ILO196644 IVK196641:IVK196644 JFG196641:JFG196644 JPC196641:JPC196644 JYY196641:JYY196644 KIU196641:KIU196644 KSQ196641:KSQ196644 LCM196641:LCM196644 LMI196641:LMI196644 LWE196641:LWE196644 MGA196641:MGA196644 MPW196641:MPW196644 MZS196641:MZS196644 NJO196641:NJO196644 NTK196641:NTK196644 ODG196641:ODG196644 ONC196641:ONC196644 OWY196641:OWY196644 PGU196641:PGU196644 PQQ196641:PQQ196644 QAM196641:QAM196644 QKI196641:QKI196644 QUE196641:QUE196644 REA196641:REA196644 RNW196641:RNW196644 RXS196641:RXS196644 SHO196641:SHO196644 SRK196641:SRK196644 TBG196641:TBG196644 TLC196641:TLC196644 TUY196641:TUY196644 UEU196641:UEU196644 UOQ196641:UOQ196644 UYM196641:UYM196644 VII196641:VII196644 VSE196641:VSE196644 WCA196641:WCA196644 WLW196641:WLW196644 WVS196641:WVS196644 JG262177:JG262180 TC262177:TC262180 ACY262177:ACY262180 AMU262177:AMU262180 AWQ262177:AWQ262180 BGM262177:BGM262180 BQI262177:BQI262180 CAE262177:CAE262180 CKA262177:CKA262180 CTW262177:CTW262180 DDS262177:DDS262180 DNO262177:DNO262180 DXK262177:DXK262180 EHG262177:EHG262180 ERC262177:ERC262180 FAY262177:FAY262180 FKU262177:FKU262180 FUQ262177:FUQ262180 GEM262177:GEM262180 GOI262177:GOI262180 GYE262177:GYE262180 HIA262177:HIA262180 HRW262177:HRW262180 IBS262177:IBS262180 ILO262177:ILO262180 IVK262177:IVK262180 JFG262177:JFG262180 JPC262177:JPC262180 JYY262177:JYY262180 KIU262177:KIU262180 KSQ262177:KSQ262180 LCM262177:LCM262180 LMI262177:LMI262180 LWE262177:LWE262180 MGA262177:MGA262180 MPW262177:MPW262180 MZS262177:MZS262180 NJO262177:NJO262180 NTK262177:NTK262180 ODG262177:ODG262180 ONC262177:ONC262180 OWY262177:OWY262180 PGU262177:PGU262180 PQQ262177:PQQ262180 QAM262177:QAM262180 QKI262177:QKI262180 QUE262177:QUE262180 REA262177:REA262180 RNW262177:RNW262180 RXS262177:RXS262180 SHO262177:SHO262180 SRK262177:SRK262180 TBG262177:TBG262180 TLC262177:TLC262180 TUY262177:TUY262180 UEU262177:UEU262180 UOQ262177:UOQ262180 UYM262177:UYM262180 VII262177:VII262180 VSE262177:VSE262180 WCA262177:WCA262180 WLW262177:WLW262180 WVS262177:WVS262180 JG327713:JG327716 TC327713:TC327716 ACY327713:ACY327716 AMU327713:AMU327716 AWQ327713:AWQ327716 BGM327713:BGM327716 BQI327713:BQI327716 CAE327713:CAE327716 CKA327713:CKA327716 CTW327713:CTW327716 DDS327713:DDS327716 DNO327713:DNO327716 DXK327713:DXK327716 EHG327713:EHG327716 ERC327713:ERC327716 FAY327713:FAY327716 FKU327713:FKU327716 FUQ327713:FUQ327716 GEM327713:GEM327716 GOI327713:GOI327716 GYE327713:GYE327716 HIA327713:HIA327716 HRW327713:HRW327716 IBS327713:IBS327716 ILO327713:ILO327716 IVK327713:IVK327716 JFG327713:JFG327716 JPC327713:JPC327716 JYY327713:JYY327716 KIU327713:KIU327716 KSQ327713:KSQ327716 LCM327713:LCM327716 LMI327713:LMI327716 LWE327713:LWE327716 MGA327713:MGA327716 MPW327713:MPW327716 MZS327713:MZS327716 NJO327713:NJO327716 NTK327713:NTK327716 ODG327713:ODG327716 ONC327713:ONC327716 OWY327713:OWY327716 PGU327713:PGU327716 PQQ327713:PQQ327716 QAM327713:QAM327716 QKI327713:QKI327716 QUE327713:QUE327716 REA327713:REA327716 RNW327713:RNW327716 RXS327713:RXS327716 SHO327713:SHO327716 SRK327713:SRK327716 TBG327713:TBG327716 TLC327713:TLC327716 TUY327713:TUY327716 UEU327713:UEU327716 UOQ327713:UOQ327716 UYM327713:UYM327716 VII327713:VII327716 VSE327713:VSE327716 WCA327713:WCA327716 WLW327713:WLW327716 WVS327713:WVS327716 JG393249:JG393252 TC393249:TC393252 ACY393249:ACY393252 AMU393249:AMU393252 AWQ393249:AWQ393252 BGM393249:BGM393252 BQI393249:BQI393252 CAE393249:CAE393252 CKA393249:CKA393252 CTW393249:CTW393252 DDS393249:DDS393252 DNO393249:DNO393252 DXK393249:DXK393252 EHG393249:EHG393252 ERC393249:ERC393252 FAY393249:FAY393252 FKU393249:FKU393252 FUQ393249:FUQ393252 GEM393249:GEM393252 GOI393249:GOI393252 GYE393249:GYE393252 HIA393249:HIA393252 HRW393249:HRW393252 IBS393249:IBS393252 ILO393249:ILO393252 IVK393249:IVK393252 JFG393249:JFG393252 JPC393249:JPC393252 JYY393249:JYY393252 KIU393249:KIU393252 KSQ393249:KSQ393252 LCM393249:LCM393252 LMI393249:LMI393252 LWE393249:LWE393252 MGA393249:MGA393252 MPW393249:MPW393252 MZS393249:MZS393252 NJO393249:NJO393252 NTK393249:NTK393252 ODG393249:ODG393252 ONC393249:ONC393252 OWY393249:OWY393252 PGU393249:PGU393252 PQQ393249:PQQ393252 QAM393249:QAM393252 QKI393249:QKI393252 QUE393249:QUE393252 REA393249:REA393252 RNW393249:RNW393252 RXS393249:RXS393252 SHO393249:SHO393252 SRK393249:SRK393252 TBG393249:TBG393252 TLC393249:TLC393252 TUY393249:TUY393252 UEU393249:UEU393252 UOQ393249:UOQ393252 UYM393249:UYM393252 VII393249:VII393252 VSE393249:VSE393252 WCA393249:WCA393252 WLW393249:WLW393252 WVS393249:WVS393252 JG458785:JG458788 TC458785:TC458788 ACY458785:ACY458788 AMU458785:AMU458788 AWQ458785:AWQ458788 BGM458785:BGM458788 BQI458785:BQI458788 CAE458785:CAE458788 CKA458785:CKA458788 CTW458785:CTW458788 DDS458785:DDS458788 DNO458785:DNO458788 DXK458785:DXK458788 EHG458785:EHG458788 ERC458785:ERC458788 FAY458785:FAY458788 FKU458785:FKU458788 FUQ458785:FUQ458788 GEM458785:GEM458788 GOI458785:GOI458788 GYE458785:GYE458788 HIA458785:HIA458788 HRW458785:HRW458788 IBS458785:IBS458788 ILO458785:ILO458788 IVK458785:IVK458788 JFG458785:JFG458788 JPC458785:JPC458788 JYY458785:JYY458788 KIU458785:KIU458788 KSQ458785:KSQ458788 LCM458785:LCM458788 LMI458785:LMI458788 LWE458785:LWE458788 MGA458785:MGA458788 MPW458785:MPW458788 MZS458785:MZS458788 NJO458785:NJO458788 NTK458785:NTK458788 ODG458785:ODG458788 ONC458785:ONC458788 OWY458785:OWY458788 PGU458785:PGU458788 PQQ458785:PQQ458788 QAM458785:QAM458788 QKI458785:QKI458788 QUE458785:QUE458788 REA458785:REA458788 RNW458785:RNW458788 RXS458785:RXS458788 SHO458785:SHO458788 SRK458785:SRK458788 TBG458785:TBG458788 TLC458785:TLC458788 TUY458785:TUY458788 UEU458785:UEU458788 UOQ458785:UOQ458788 UYM458785:UYM458788 VII458785:VII458788 VSE458785:VSE458788 WCA458785:WCA458788 WLW458785:WLW458788 WVS458785:WVS458788 JG524321:JG524324 TC524321:TC524324 ACY524321:ACY524324 AMU524321:AMU524324 AWQ524321:AWQ524324 BGM524321:BGM524324 BQI524321:BQI524324 CAE524321:CAE524324 CKA524321:CKA524324 CTW524321:CTW524324 DDS524321:DDS524324 DNO524321:DNO524324 DXK524321:DXK524324 EHG524321:EHG524324 ERC524321:ERC524324 FAY524321:FAY524324 FKU524321:FKU524324 FUQ524321:FUQ524324 GEM524321:GEM524324 GOI524321:GOI524324 GYE524321:GYE524324 HIA524321:HIA524324 HRW524321:HRW524324 IBS524321:IBS524324 ILO524321:ILO524324 IVK524321:IVK524324 JFG524321:JFG524324 JPC524321:JPC524324 JYY524321:JYY524324 KIU524321:KIU524324 KSQ524321:KSQ524324 LCM524321:LCM524324 LMI524321:LMI524324 LWE524321:LWE524324 MGA524321:MGA524324 MPW524321:MPW524324 MZS524321:MZS524324 NJO524321:NJO524324 NTK524321:NTK524324 ODG524321:ODG524324 ONC524321:ONC524324 OWY524321:OWY524324 PGU524321:PGU524324 PQQ524321:PQQ524324 QAM524321:QAM524324 QKI524321:QKI524324 QUE524321:QUE524324 REA524321:REA524324 RNW524321:RNW524324 RXS524321:RXS524324 SHO524321:SHO524324 SRK524321:SRK524324 TBG524321:TBG524324 TLC524321:TLC524324 TUY524321:TUY524324 UEU524321:UEU524324 UOQ524321:UOQ524324 UYM524321:UYM524324 VII524321:VII524324 VSE524321:VSE524324 WCA524321:WCA524324 WLW524321:WLW524324 WVS524321:WVS524324 JG589857:JG589860 TC589857:TC589860 ACY589857:ACY589860 AMU589857:AMU589860 AWQ589857:AWQ589860 BGM589857:BGM589860 BQI589857:BQI589860 CAE589857:CAE589860 CKA589857:CKA589860 CTW589857:CTW589860 DDS589857:DDS589860 DNO589857:DNO589860 DXK589857:DXK589860 EHG589857:EHG589860 ERC589857:ERC589860 FAY589857:FAY589860 FKU589857:FKU589860 FUQ589857:FUQ589860 GEM589857:GEM589860 GOI589857:GOI589860 GYE589857:GYE589860 HIA589857:HIA589860 HRW589857:HRW589860 IBS589857:IBS589860 ILO589857:ILO589860 IVK589857:IVK589860 JFG589857:JFG589860 JPC589857:JPC589860 JYY589857:JYY589860 KIU589857:KIU589860 KSQ589857:KSQ589860 LCM589857:LCM589860 LMI589857:LMI589860 LWE589857:LWE589860 MGA589857:MGA589860 MPW589857:MPW589860 MZS589857:MZS589860 NJO589857:NJO589860 NTK589857:NTK589860 ODG589857:ODG589860 ONC589857:ONC589860 OWY589857:OWY589860 PGU589857:PGU589860 PQQ589857:PQQ589860 QAM589857:QAM589860 QKI589857:QKI589860 QUE589857:QUE589860 REA589857:REA589860 RNW589857:RNW589860 RXS589857:RXS589860 SHO589857:SHO589860 SRK589857:SRK589860 TBG589857:TBG589860 TLC589857:TLC589860 TUY589857:TUY589860 UEU589857:UEU589860 UOQ589857:UOQ589860 UYM589857:UYM589860 VII589857:VII589860 VSE589857:VSE589860 WCA589857:WCA589860 WLW589857:WLW589860 WVS589857:WVS589860 JG655393:JG655396 TC655393:TC655396 ACY655393:ACY655396 AMU655393:AMU655396 AWQ655393:AWQ655396 BGM655393:BGM655396 BQI655393:BQI655396 CAE655393:CAE655396 CKA655393:CKA655396 CTW655393:CTW655396 DDS655393:DDS655396 DNO655393:DNO655396 DXK655393:DXK655396 EHG655393:EHG655396 ERC655393:ERC655396 FAY655393:FAY655396 FKU655393:FKU655396 FUQ655393:FUQ655396 GEM655393:GEM655396 GOI655393:GOI655396 GYE655393:GYE655396 HIA655393:HIA655396 HRW655393:HRW655396 IBS655393:IBS655396 ILO655393:ILO655396 IVK655393:IVK655396 JFG655393:JFG655396 JPC655393:JPC655396 JYY655393:JYY655396 KIU655393:KIU655396 KSQ655393:KSQ655396 LCM655393:LCM655396 LMI655393:LMI655396 LWE655393:LWE655396 MGA655393:MGA655396 MPW655393:MPW655396 MZS655393:MZS655396 NJO655393:NJO655396 NTK655393:NTK655396 ODG655393:ODG655396 ONC655393:ONC655396 OWY655393:OWY655396 PGU655393:PGU655396 PQQ655393:PQQ655396 QAM655393:QAM655396 QKI655393:QKI655396 QUE655393:QUE655396 REA655393:REA655396 RNW655393:RNW655396 RXS655393:RXS655396 SHO655393:SHO655396 SRK655393:SRK655396 TBG655393:TBG655396 TLC655393:TLC655396 TUY655393:TUY655396 UEU655393:UEU655396 UOQ655393:UOQ655396 UYM655393:UYM655396 VII655393:VII655396 VSE655393:VSE655396 WCA655393:WCA655396 WLW655393:WLW655396 WVS655393:WVS655396 JG720929:JG720932 TC720929:TC720932 ACY720929:ACY720932 AMU720929:AMU720932 AWQ720929:AWQ720932 BGM720929:BGM720932 BQI720929:BQI720932 CAE720929:CAE720932 CKA720929:CKA720932 CTW720929:CTW720932 DDS720929:DDS720932 DNO720929:DNO720932 DXK720929:DXK720932 EHG720929:EHG720932 ERC720929:ERC720932 FAY720929:FAY720932 FKU720929:FKU720932 FUQ720929:FUQ720932 GEM720929:GEM720932 GOI720929:GOI720932 GYE720929:GYE720932 HIA720929:HIA720932 HRW720929:HRW720932 IBS720929:IBS720932 ILO720929:ILO720932 IVK720929:IVK720932 JFG720929:JFG720932 JPC720929:JPC720932 JYY720929:JYY720932 KIU720929:KIU720932 KSQ720929:KSQ720932 LCM720929:LCM720932 LMI720929:LMI720932 LWE720929:LWE720932 MGA720929:MGA720932 MPW720929:MPW720932 MZS720929:MZS720932 NJO720929:NJO720932 NTK720929:NTK720932 ODG720929:ODG720932 ONC720929:ONC720932 OWY720929:OWY720932 PGU720929:PGU720932 PQQ720929:PQQ720932 QAM720929:QAM720932 QKI720929:QKI720932 QUE720929:QUE720932 REA720929:REA720932 RNW720929:RNW720932 RXS720929:RXS720932 SHO720929:SHO720932 SRK720929:SRK720932 TBG720929:TBG720932 TLC720929:TLC720932 TUY720929:TUY720932 UEU720929:UEU720932 UOQ720929:UOQ720932 UYM720929:UYM720932 VII720929:VII720932 VSE720929:VSE720932 WCA720929:WCA720932 WLW720929:WLW720932 WVS720929:WVS720932 JG786465:JG786468 TC786465:TC786468 ACY786465:ACY786468 AMU786465:AMU786468 AWQ786465:AWQ786468 BGM786465:BGM786468 BQI786465:BQI786468 CAE786465:CAE786468 CKA786465:CKA786468 CTW786465:CTW786468 DDS786465:DDS786468 DNO786465:DNO786468 DXK786465:DXK786468 EHG786465:EHG786468 ERC786465:ERC786468 FAY786465:FAY786468 FKU786465:FKU786468 FUQ786465:FUQ786468 GEM786465:GEM786468 GOI786465:GOI786468 GYE786465:GYE786468 HIA786465:HIA786468 HRW786465:HRW786468 IBS786465:IBS786468 ILO786465:ILO786468 IVK786465:IVK786468 JFG786465:JFG786468 JPC786465:JPC786468 JYY786465:JYY786468 KIU786465:KIU786468 KSQ786465:KSQ786468 LCM786465:LCM786468 LMI786465:LMI786468 LWE786465:LWE786468 MGA786465:MGA786468 MPW786465:MPW786468 MZS786465:MZS786468 NJO786465:NJO786468 NTK786465:NTK786468 ODG786465:ODG786468 ONC786465:ONC786468 OWY786465:OWY786468 PGU786465:PGU786468 PQQ786465:PQQ786468 QAM786465:QAM786468 QKI786465:QKI786468 QUE786465:QUE786468 REA786465:REA786468 RNW786465:RNW786468 RXS786465:RXS786468 SHO786465:SHO786468 SRK786465:SRK786468 TBG786465:TBG786468 TLC786465:TLC786468 TUY786465:TUY786468 UEU786465:UEU786468 UOQ786465:UOQ786468 UYM786465:UYM786468 VII786465:VII786468 VSE786465:VSE786468 WCA786465:WCA786468 WLW786465:WLW786468 WVS786465:WVS786468 JG852001:JG852004 TC852001:TC852004 ACY852001:ACY852004 AMU852001:AMU852004 AWQ852001:AWQ852004 BGM852001:BGM852004 BQI852001:BQI852004 CAE852001:CAE852004 CKA852001:CKA852004 CTW852001:CTW852004 DDS852001:DDS852004 DNO852001:DNO852004 DXK852001:DXK852004 EHG852001:EHG852004 ERC852001:ERC852004 FAY852001:FAY852004 FKU852001:FKU852004 FUQ852001:FUQ852004 GEM852001:GEM852004 GOI852001:GOI852004 GYE852001:GYE852004 HIA852001:HIA852004 HRW852001:HRW852004 IBS852001:IBS852004 ILO852001:ILO852004 IVK852001:IVK852004 JFG852001:JFG852004 JPC852001:JPC852004 JYY852001:JYY852004 KIU852001:KIU852004 KSQ852001:KSQ852004 LCM852001:LCM852004 LMI852001:LMI852004 LWE852001:LWE852004 MGA852001:MGA852004 MPW852001:MPW852004 MZS852001:MZS852004 NJO852001:NJO852004 NTK852001:NTK852004 ODG852001:ODG852004 ONC852001:ONC852004 OWY852001:OWY852004 PGU852001:PGU852004 PQQ852001:PQQ852004 QAM852001:QAM852004 QKI852001:QKI852004 QUE852001:QUE852004 REA852001:REA852004 RNW852001:RNW852004 RXS852001:RXS852004 SHO852001:SHO852004 SRK852001:SRK852004 TBG852001:TBG852004 TLC852001:TLC852004 TUY852001:TUY852004 UEU852001:UEU852004 UOQ852001:UOQ852004 UYM852001:UYM852004 VII852001:VII852004 VSE852001:VSE852004 WCA852001:WCA852004 WLW852001:WLW852004 WVS852001:WVS852004 JG917537:JG917540 TC917537:TC917540 ACY917537:ACY917540 AMU917537:AMU917540 AWQ917537:AWQ917540 BGM917537:BGM917540 BQI917537:BQI917540 CAE917537:CAE917540 CKA917537:CKA917540 CTW917537:CTW917540 DDS917537:DDS917540 DNO917537:DNO917540 DXK917537:DXK917540 EHG917537:EHG917540 ERC917537:ERC917540 FAY917537:FAY917540 FKU917537:FKU917540 FUQ917537:FUQ917540 GEM917537:GEM917540 GOI917537:GOI917540 GYE917537:GYE917540 HIA917537:HIA917540 HRW917537:HRW917540 IBS917537:IBS917540 ILO917537:ILO917540 IVK917537:IVK917540 JFG917537:JFG917540 JPC917537:JPC917540 JYY917537:JYY917540 KIU917537:KIU917540 KSQ917537:KSQ917540 LCM917537:LCM917540 LMI917537:LMI917540 LWE917537:LWE917540 MGA917537:MGA917540 MPW917537:MPW917540 MZS917537:MZS917540 NJO917537:NJO917540 NTK917537:NTK917540 ODG917537:ODG917540 ONC917537:ONC917540 OWY917537:OWY917540 PGU917537:PGU917540 PQQ917537:PQQ917540 QAM917537:QAM917540 QKI917537:QKI917540 QUE917537:QUE917540 REA917537:REA917540 RNW917537:RNW917540 RXS917537:RXS917540 SHO917537:SHO917540 SRK917537:SRK917540 TBG917537:TBG917540 TLC917537:TLC917540 TUY917537:TUY917540 UEU917537:UEU917540 UOQ917537:UOQ917540 UYM917537:UYM917540 VII917537:VII917540 VSE917537:VSE917540 WCA917537:WCA917540 WLW917537:WLW917540 WVS917537:WVS917540 JG983073:JG983076 TC983073:TC983076 ACY983073:ACY983076 AMU983073:AMU983076 AWQ983073:AWQ983076 BGM983073:BGM983076 BQI983073:BQI983076 CAE983073:CAE983076 CKA983073:CKA983076 CTW983073:CTW983076 DDS983073:DDS983076 DNO983073:DNO983076 DXK983073:DXK983076 EHG983073:EHG983076 ERC983073:ERC983076 FAY983073:FAY983076 FKU983073:FKU983076 FUQ983073:FUQ983076 GEM983073:GEM983076 GOI983073:GOI983076 GYE983073:GYE983076 HIA983073:HIA983076 HRW983073:HRW983076 IBS983073:IBS983076 ILO983073:ILO983076 IVK983073:IVK983076 JFG983073:JFG983076 JPC983073:JPC983076 JYY983073:JYY983076 KIU983073:KIU983076 KSQ983073:KSQ983076 LCM983073:LCM983076 LMI983073:LMI983076 LWE983073:LWE983076 MGA983073:MGA983076 MPW983073:MPW983076 MZS983073:MZS983076 NJO983073:NJO983076 NTK983073:NTK983076 ODG983073:ODG983076 ONC983073:ONC983076 OWY983073:OWY983076 PGU983073:PGU983076 PQQ983073:PQQ983076 QAM983073:QAM983076 QKI983073:QKI983076 QUE983073:QUE983076 REA983073:REA983076 RNW983073:RNW983076 RXS983073:RXS983076 SHO983073:SHO983076 SRK983073:SRK983076 TBG983073:TBG983076 TLC983073:TLC983076 TUY983073:TUY983076 UEU983073:UEU983076 UOQ983073:UOQ983076 UYM983073:UYM983076 VII983073:VII983076 VSE983073:VSE983076 WCA983073:WCA983076 WLW983073:WLW983076 WVS983073:WVS983076 JG60 TC60 ACY60 AMU60 AWQ60 BGM60 BQI60 CAE60 CKA60 CTW60 DDS60 DNO60 DXK60 EHG60 ERC60 FAY60 FKU60 FUQ60 GEM60 GOI60 GYE60 HIA60 HRW60 IBS60 ILO60 IVK60 JFG60 JPC60 JYY60 KIU60 KSQ60 LCM60 LMI60 LWE60 MGA60 MPW60 MZS60 NJO60 NTK60 ODG60 ONC60 OWY60 PGU60 PQQ60 QAM60 QKI60 QUE60 REA60 RNW60 RXS60 SHO60 SRK60 TBG60 TLC60 TUY60 UEU60 UOQ60 UYM60 VII60 VSE60 WCA60 WLW60 WVS60 JG65596 TC65596 ACY65596 AMU65596 AWQ65596 BGM65596 BQI65596 CAE65596 CKA65596 CTW65596 DDS65596 DNO65596 DXK65596 EHG65596 ERC65596 FAY65596 FKU65596 FUQ65596 GEM65596 GOI65596 GYE65596 HIA65596 HRW65596 IBS65596 ILO65596 IVK65596 JFG65596 JPC65596 JYY65596 KIU65596 KSQ65596 LCM65596 LMI65596 LWE65596 MGA65596 MPW65596 MZS65596 NJO65596 NTK65596 ODG65596 ONC65596 OWY65596 PGU65596 PQQ65596 QAM65596 QKI65596 QUE65596 REA65596 RNW65596 RXS65596 SHO65596 SRK65596 TBG65596 TLC65596 TUY65596 UEU65596 UOQ65596 UYM65596 VII65596 VSE65596 WCA65596 WLW65596 WVS65596 JG131132 TC131132 ACY131132 AMU131132 AWQ131132 BGM131132 BQI131132 CAE131132 CKA131132 CTW131132 DDS131132 DNO131132 DXK131132 EHG131132 ERC131132 FAY131132 FKU131132 FUQ131132 GEM131132 GOI131132 GYE131132 HIA131132 HRW131132 IBS131132 ILO131132 IVK131132 JFG131132 JPC131132 JYY131132 KIU131132 KSQ131132 LCM131132 LMI131132 LWE131132 MGA131132 MPW131132 MZS131132 NJO131132 NTK131132 ODG131132 ONC131132 OWY131132 PGU131132 PQQ131132 QAM131132 QKI131132 QUE131132 REA131132 RNW131132 RXS131132 SHO131132 SRK131132 TBG131132 TLC131132 TUY131132 UEU131132 UOQ131132 UYM131132 VII131132 VSE131132 WCA131132 WLW131132 WVS131132 JG196668 TC196668 ACY196668 AMU196668 AWQ196668 BGM196668 BQI196668 CAE196668 CKA196668 CTW196668 DDS196668 DNO196668 DXK196668 EHG196668 ERC196668 FAY196668 FKU196668 FUQ196668 GEM196668 GOI196668 GYE196668 HIA196668 HRW196668 IBS196668 ILO196668 IVK196668 JFG196668 JPC196668 JYY196668 KIU196668 KSQ196668 LCM196668 LMI196668 LWE196668 MGA196668 MPW196668 MZS196668 NJO196668 NTK196668 ODG196668 ONC196668 OWY196668 PGU196668 PQQ196668 QAM196668 QKI196668 QUE196668 REA196668 RNW196668 RXS196668 SHO196668 SRK196668 TBG196668 TLC196668 TUY196668 UEU196668 UOQ196668 UYM196668 VII196668 VSE196668 WCA196668 WLW196668 WVS196668 JG262204 TC262204 ACY262204 AMU262204 AWQ262204 BGM262204 BQI262204 CAE262204 CKA262204 CTW262204 DDS262204 DNO262204 DXK262204 EHG262204 ERC262204 FAY262204 FKU262204 FUQ262204 GEM262204 GOI262204 GYE262204 HIA262204 HRW262204 IBS262204 ILO262204 IVK262204 JFG262204 JPC262204 JYY262204 KIU262204 KSQ262204 LCM262204 LMI262204 LWE262204 MGA262204 MPW262204 MZS262204 NJO262204 NTK262204 ODG262204 ONC262204 OWY262204 PGU262204 PQQ262204 QAM262204 QKI262204 QUE262204 REA262204 RNW262204 RXS262204 SHO262204 SRK262204 TBG262204 TLC262204 TUY262204 UEU262204 UOQ262204 UYM262204 VII262204 VSE262204 WCA262204 WLW262204 WVS262204 JG327740 TC327740 ACY327740 AMU327740 AWQ327740 BGM327740 BQI327740 CAE327740 CKA327740 CTW327740 DDS327740 DNO327740 DXK327740 EHG327740 ERC327740 FAY327740 FKU327740 FUQ327740 GEM327740 GOI327740 GYE327740 HIA327740 HRW327740 IBS327740 ILO327740 IVK327740 JFG327740 JPC327740 JYY327740 KIU327740 KSQ327740 LCM327740 LMI327740 LWE327740 MGA327740 MPW327740 MZS327740 NJO327740 NTK327740 ODG327740 ONC327740 OWY327740 PGU327740 PQQ327740 QAM327740 QKI327740 QUE327740 REA327740 RNW327740 RXS327740 SHO327740 SRK327740 TBG327740 TLC327740 TUY327740 UEU327740 UOQ327740 UYM327740 VII327740 VSE327740 WCA327740 WLW327740 WVS327740 JG393276 TC393276 ACY393276 AMU393276 AWQ393276 BGM393276 BQI393276 CAE393276 CKA393276 CTW393276 DDS393276 DNO393276 DXK393276 EHG393276 ERC393276 FAY393276 FKU393276 FUQ393276 GEM393276 GOI393276 GYE393276 HIA393276 HRW393276 IBS393276 ILO393276 IVK393276 JFG393276 JPC393276 JYY393276 KIU393276 KSQ393276 LCM393276 LMI393276 LWE393276 MGA393276 MPW393276 MZS393276 NJO393276 NTK393276 ODG393276 ONC393276 OWY393276 PGU393276 PQQ393276 QAM393276 QKI393276 QUE393276 REA393276 RNW393276 RXS393276 SHO393276 SRK393276 TBG393276 TLC393276 TUY393276 UEU393276 UOQ393276 UYM393276 VII393276 VSE393276 WCA393276 WLW393276 WVS393276 JG458812 TC458812 ACY458812 AMU458812 AWQ458812 BGM458812 BQI458812 CAE458812 CKA458812 CTW458812 DDS458812 DNO458812 DXK458812 EHG458812 ERC458812 FAY458812 FKU458812 FUQ458812 GEM458812 GOI458812 GYE458812 HIA458812 HRW458812 IBS458812 ILO458812 IVK458812 JFG458812 JPC458812 JYY458812 KIU458812 KSQ458812 LCM458812 LMI458812 LWE458812 MGA458812 MPW458812 MZS458812 NJO458812 NTK458812 ODG458812 ONC458812 OWY458812 PGU458812 PQQ458812 QAM458812 QKI458812 QUE458812 REA458812 RNW458812 RXS458812 SHO458812 SRK458812 TBG458812 TLC458812 TUY458812 UEU458812 UOQ458812 UYM458812 VII458812 VSE458812 WCA458812 WLW458812 WVS458812 JG524348 TC524348 ACY524348 AMU524348 AWQ524348 BGM524348 BQI524348 CAE524348 CKA524348 CTW524348 DDS524348 DNO524348 DXK524348 EHG524348 ERC524348 FAY524348 FKU524348 FUQ524348 GEM524348 GOI524348 GYE524348 HIA524348 HRW524348 IBS524348 ILO524348 IVK524348 JFG524348 JPC524348 JYY524348 KIU524348 KSQ524348 LCM524348 LMI524348 LWE524348 MGA524348 MPW524348 MZS524348 NJO524348 NTK524348 ODG524348 ONC524348 OWY524348 PGU524348 PQQ524348 QAM524348 QKI524348 QUE524348 REA524348 RNW524348 RXS524348 SHO524348 SRK524348 TBG524348 TLC524348 TUY524348 UEU524348 UOQ524348 UYM524348 VII524348 VSE524348 WCA524348 WLW524348 WVS524348 JG589884 TC589884 ACY589884 AMU589884 AWQ589884 BGM589884 BQI589884 CAE589884 CKA589884 CTW589884 DDS589884 DNO589884 DXK589884 EHG589884 ERC589884 FAY589884 FKU589884 FUQ589884 GEM589884 GOI589884 GYE589884 HIA589884 HRW589884 IBS589884 ILO589884 IVK589884 JFG589884 JPC589884 JYY589884 KIU589884 KSQ589884 LCM589884 LMI589884 LWE589884 MGA589884 MPW589884 MZS589884 NJO589884 NTK589884 ODG589884 ONC589884 OWY589884 PGU589884 PQQ589884 QAM589884 QKI589884 QUE589884 REA589884 RNW589884 RXS589884 SHO589884 SRK589884 TBG589884 TLC589884 TUY589884 UEU589884 UOQ589884 UYM589884 VII589884 VSE589884 WCA589884 WLW589884 WVS589884 JG655420 TC655420 ACY655420 AMU655420 AWQ655420 BGM655420 BQI655420 CAE655420 CKA655420 CTW655420 DDS655420 DNO655420 DXK655420 EHG655420 ERC655420 FAY655420 FKU655420 FUQ655420 GEM655420 GOI655420 GYE655420 HIA655420 HRW655420 IBS655420 ILO655420 IVK655420 JFG655420 JPC655420 JYY655420 KIU655420 KSQ655420 LCM655420 LMI655420 LWE655420 MGA655420 MPW655420 MZS655420 NJO655420 NTK655420 ODG655420 ONC655420 OWY655420 PGU655420 PQQ655420 QAM655420 QKI655420 QUE655420 REA655420 RNW655420 RXS655420 SHO655420 SRK655420 TBG655420 TLC655420 TUY655420 UEU655420 UOQ655420 UYM655420 VII655420 VSE655420 WCA655420 WLW655420 WVS655420 JG720956 TC720956 ACY720956 AMU720956 AWQ720956 BGM720956 BQI720956 CAE720956 CKA720956 CTW720956 DDS720956 DNO720956 DXK720956 EHG720956 ERC720956 FAY720956 FKU720956 FUQ720956 GEM720956 GOI720956 GYE720956 HIA720956 HRW720956 IBS720956 ILO720956 IVK720956 JFG720956 JPC720956 JYY720956 KIU720956 KSQ720956 LCM720956 LMI720956 LWE720956 MGA720956 MPW720956 MZS720956 NJO720956 NTK720956 ODG720956 ONC720956 OWY720956 PGU720956 PQQ720956 QAM720956 QKI720956 QUE720956 REA720956 RNW720956 RXS720956 SHO720956 SRK720956 TBG720956 TLC720956 TUY720956 UEU720956 UOQ720956 UYM720956 VII720956 VSE720956 WCA720956 WLW720956 WVS720956 JG786492 TC786492 ACY786492 AMU786492 AWQ786492 BGM786492 BQI786492 CAE786492 CKA786492 CTW786492 DDS786492 DNO786492 DXK786492 EHG786492 ERC786492 FAY786492 FKU786492 FUQ786492 GEM786492 GOI786492 GYE786492 HIA786492 HRW786492 IBS786492 ILO786492 IVK786492 JFG786492 JPC786492 JYY786492 KIU786492 KSQ786492 LCM786492 LMI786492 LWE786492 MGA786492 MPW786492 MZS786492 NJO786492 NTK786492 ODG786492 ONC786492 OWY786492 PGU786492 PQQ786492 QAM786492 QKI786492 QUE786492 REA786492 RNW786492 RXS786492 SHO786492 SRK786492 TBG786492 TLC786492 TUY786492 UEU786492 UOQ786492 UYM786492 VII786492 VSE786492 WCA786492 WLW786492 WVS786492 JG852028 TC852028 ACY852028 AMU852028 AWQ852028 BGM852028 BQI852028 CAE852028 CKA852028 CTW852028 DDS852028 DNO852028 DXK852028 EHG852028 ERC852028 FAY852028 FKU852028 FUQ852028 GEM852028 GOI852028 GYE852028 HIA852028 HRW852028 IBS852028 ILO852028 IVK852028 JFG852028 JPC852028 JYY852028 KIU852028 KSQ852028 LCM852028 LMI852028 LWE852028 MGA852028 MPW852028 MZS852028 NJO852028 NTK852028 ODG852028 ONC852028 OWY852028 PGU852028 PQQ852028 QAM852028 QKI852028 QUE852028 REA852028 RNW852028 RXS852028 SHO852028 SRK852028 TBG852028 TLC852028 TUY852028 UEU852028 UOQ852028 UYM852028 VII852028 VSE852028 WCA852028 WLW852028 WVS852028 JG917564 TC917564 ACY917564 AMU917564 AWQ917564 BGM917564 BQI917564 CAE917564 CKA917564 CTW917564 DDS917564 DNO917564 DXK917564 EHG917564 ERC917564 FAY917564 FKU917564 FUQ917564 GEM917564 GOI917564 GYE917564 HIA917564 HRW917564 IBS917564 ILO917564 IVK917564 JFG917564 JPC917564 JYY917564 KIU917564 KSQ917564 LCM917564 LMI917564 LWE917564 MGA917564 MPW917564 MZS917564 NJO917564 NTK917564 ODG917564 ONC917564 OWY917564 PGU917564 PQQ917564 QAM917564 QKI917564 QUE917564 REA917564 RNW917564 RXS917564 SHO917564 SRK917564 TBG917564 TLC917564 TUY917564 UEU917564 UOQ917564 UYM917564 VII917564 VSE917564 WCA917564 WLW917564 WVS917564 JG983100 TC983100 ACY983100 AMU983100 AWQ983100 BGM983100 BQI983100 CAE983100 CKA983100 CTW983100 DDS983100 DNO983100 DXK983100 EHG983100 ERC983100 FAY983100 FKU983100 FUQ983100 GEM983100 GOI983100 GYE983100 HIA983100 HRW983100 IBS983100 ILO983100 IVK983100 JFG983100 JPC983100 JYY983100 KIU983100 KSQ983100 LCM983100 LMI983100 LWE983100 MGA983100 MPW983100 MZS983100 NJO983100 NTK983100 ODG983100 ONC983100 OWY983100 PGU983100 PQQ983100 QAM983100 QKI983100 QUE983100 REA983100 RNW983100 RXS983100 SHO983100 SRK983100 TBG983100 TLC983100 TUY983100 UEU983100 UOQ983100 UYM983100 VII983100 VSE983100 WCA983100 WLW983100 WVS983100 K18:K21 JG65549:JG65551 TC65549:TC65551 ACY65549:ACY65551 AMU65549:AMU65551 AWQ65549:AWQ65551 BGM65549:BGM65551 BQI65549:BQI65551 CAE65549:CAE65551 CKA65549:CKA65551 CTW65549:CTW65551 DDS65549:DDS65551 DNO65549:DNO65551 DXK65549:DXK65551 EHG65549:EHG65551 ERC65549:ERC65551 FAY65549:FAY65551 FKU65549:FKU65551 FUQ65549:FUQ65551 GEM65549:GEM65551 GOI65549:GOI65551 GYE65549:GYE65551 HIA65549:HIA65551 HRW65549:HRW65551 IBS65549:IBS65551 ILO65549:ILO65551 IVK65549:IVK65551 JFG65549:JFG65551 JPC65549:JPC65551 JYY65549:JYY65551 KIU65549:KIU65551 KSQ65549:KSQ65551 LCM65549:LCM65551 LMI65549:LMI65551 LWE65549:LWE65551 MGA65549:MGA65551 MPW65549:MPW65551 MZS65549:MZS65551 NJO65549:NJO65551 NTK65549:NTK65551 ODG65549:ODG65551 ONC65549:ONC65551 OWY65549:OWY65551 PGU65549:PGU65551 PQQ65549:PQQ65551 QAM65549:QAM65551 QKI65549:QKI65551 QUE65549:QUE65551 REA65549:REA65551 RNW65549:RNW65551 RXS65549:RXS65551 SHO65549:SHO65551 SRK65549:SRK65551 TBG65549:TBG65551 TLC65549:TLC65551 TUY65549:TUY65551 UEU65549:UEU65551 UOQ65549:UOQ65551 UYM65549:UYM65551 VII65549:VII65551 VSE65549:VSE65551 WCA65549:WCA65551 WLW65549:WLW65551 WVS65549:WVS65551 JG131085:JG131087 TC131085:TC131087 ACY131085:ACY131087 AMU131085:AMU131087 AWQ131085:AWQ131087 BGM131085:BGM131087 BQI131085:BQI131087 CAE131085:CAE131087 CKA131085:CKA131087 CTW131085:CTW131087 DDS131085:DDS131087 DNO131085:DNO131087 DXK131085:DXK131087 EHG131085:EHG131087 ERC131085:ERC131087 FAY131085:FAY131087 FKU131085:FKU131087 FUQ131085:FUQ131087 GEM131085:GEM131087 GOI131085:GOI131087 GYE131085:GYE131087 HIA131085:HIA131087 HRW131085:HRW131087 IBS131085:IBS131087 ILO131085:ILO131087 IVK131085:IVK131087 JFG131085:JFG131087 JPC131085:JPC131087 JYY131085:JYY131087 KIU131085:KIU131087 KSQ131085:KSQ131087 LCM131085:LCM131087 LMI131085:LMI131087 LWE131085:LWE131087 MGA131085:MGA131087 MPW131085:MPW131087 MZS131085:MZS131087 NJO131085:NJO131087 NTK131085:NTK131087 ODG131085:ODG131087 ONC131085:ONC131087 OWY131085:OWY131087 PGU131085:PGU131087 PQQ131085:PQQ131087 QAM131085:QAM131087 QKI131085:QKI131087 QUE131085:QUE131087 REA131085:REA131087 RNW131085:RNW131087 RXS131085:RXS131087 SHO131085:SHO131087 SRK131085:SRK131087 TBG131085:TBG131087 TLC131085:TLC131087 TUY131085:TUY131087 UEU131085:UEU131087 UOQ131085:UOQ131087 UYM131085:UYM131087 VII131085:VII131087 VSE131085:VSE131087 WCA131085:WCA131087 WLW131085:WLW131087 WVS131085:WVS131087 JG196621:JG196623 TC196621:TC196623 ACY196621:ACY196623 AMU196621:AMU196623 AWQ196621:AWQ196623 BGM196621:BGM196623 BQI196621:BQI196623 CAE196621:CAE196623 CKA196621:CKA196623 CTW196621:CTW196623 DDS196621:DDS196623 DNO196621:DNO196623 DXK196621:DXK196623 EHG196621:EHG196623 ERC196621:ERC196623 FAY196621:FAY196623 FKU196621:FKU196623 FUQ196621:FUQ196623 GEM196621:GEM196623 GOI196621:GOI196623 GYE196621:GYE196623 HIA196621:HIA196623 HRW196621:HRW196623 IBS196621:IBS196623 ILO196621:ILO196623 IVK196621:IVK196623 JFG196621:JFG196623 JPC196621:JPC196623 JYY196621:JYY196623 KIU196621:KIU196623 KSQ196621:KSQ196623 LCM196621:LCM196623 LMI196621:LMI196623 LWE196621:LWE196623 MGA196621:MGA196623 MPW196621:MPW196623 MZS196621:MZS196623 NJO196621:NJO196623 NTK196621:NTK196623 ODG196621:ODG196623 ONC196621:ONC196623 OWY196621:OWY196623 PGU196621:PGU196623 PQQ196621:PQQ196623 QAM196621:QAM196623 QKI196621:QKI196623 QUE196621:QUE196623 REA196621:REA196623 RNW196621:RNW196623 RXS196621:RXS196623 SHO196621:SHO196623 SRK196621:SRK196623 TBG196621:TBG196623 TLC196621:TLC196623 TUY196621:TUY196623 UEU196621:UEU196623 UOQ196621:UOQ196623 UYM196621:UYM196623 VII196621:VII196623 VSE196621:VSE196623 WCA196621:WCA196623 WLW196621:WLW196623 WVS196621:WVS196623 JG262157:JG262159 TC262157:TC262159 ACY262157:ACY262159 AMU262157:AMU262159 AWQ262157:AWQ262159 BGM262157:BGM262159 BQI262157:BQI262159 CAE262157:CAE262159 CKA262157:CKA262159 CTW262157:CTW262159 DDS262157:DDS262159 DNO262157:DNO262159 DXK262157:DXK262159 EHG262157:EHG262159 ERC262157:ERC262159 FAY262157:FAY262159 FKU262157:FKU262159 FUQ262157:FUQ262159 GEM262157:GEM262159 GOI262157:GOI262159 GYE262157:GYE262159 HIA262157:HIA262159 HRW262157:HRW262159 IBS262157:IBS262159 ILO262157:ILO262159 IVK262157:IVK262159 JFG262157:JFG262159 JPC262157:JPC262159 JYY262157:JYY262159 KIU262157:KIU262159 KSQ262157:KSQ262159 LCM262157:LCM262159 LMI262157:LMI262159 LWE262157:LWE262159 MGA262157:MGA262159 MPW262157:MPW262159 MZS262157:MZS262159 NJO262157:NJO262159 NTK262157:NTK262159 ODG262157:ODG262159 ONC262157:ONC262159 OWY262157:OWY262159 PGU262157:PGU262159 PQQ262157:PQQ262159 QAM262157:QAM262159 QKI262157:QKI262159 QUE262157:QUE262159 REA262157:REA262159 RNW262157:RNW262159 RXS262157:RXS262159 SHO262157:SHO262159 SRK262157:SRK262159 TBG262157:TBG262159 TLC262157:TLC262159 TUY262157:TUY262159 UEU262157:UEU262159 UOQ262157:UOQ262159 UYM262157:UYM262159 VII262157:VII262159 VSE262157:VSE262159 WCA262157:WCA262159 WLW262157:WLW262159 WVS262157:WVS262159 JG327693:JG327695 TC327693:TC327695 ACY327693:ACY327695 AMU327693:AMU327695 AWQ327693:AWQ327695 BGM327693:BGM327695 BQI327693:BQI327695 CAE327693:CAE327695 CKA327693:CKA327695 CTW327693:CTW327695 DDS327693:DDS327695 DNO327693:DNO327695 DXK327693:DXK327695 EHG327693:EHG327695 ERC327693:ERC327695 FAY327693:FAY327695 FKU327693:FKU327695 FUQ327693:FUQ327695 GEM327693:GEM327695 GOI327693:GOI327695 GYE327693:GYE327695 HIA327693:HIA327695 HRW327693:HRW327695 IBS327693:IBS327695 ILO327693:ILO327695 IVK327693:IVK327695 JFG327693:JFG327695 JPC327693:JPC327695 JYY327693:JYY327695 KIU327693:KIU327695 KSQ327693:KSQ327695 LCM327693:LCM327695 LMI327693:LMI327695 LWE327693:LWE327695 MGA327693:MGA327695 MPW327693:MPW327695 MZS327693:MZS327695 NJO327693:NJO327695 NTK327693:NTK327695 ODG327693:ODG327695 ONC327693:ONC327695 OWY327693:OWY327695 PGU327693:PGU327695 PQQ327693:PQQ327695 QAM327693:QAM327695 QKI327693:QKI327695 QUE327693:QUE327695 REA327693:REA327695 RNW327693:RNW327695 RXS327693:RXS327695 SHO327693:SHO327695 SRK327693:SRK327695 TBG327693:TBG327695 TLC327693:TLC327695 TUY327693:TUY327695 UEU327693:UEU327695 UOQ327693:UOQ327695 UYM327693:UYM327695 VII327693:VII327695 VSE327693:VSE327695 WCA327693:WCA327695 WLW327693:WLW327695 WVS327693:WVS327695 JG393229:JG393231 TC393229:TC393231 ACY393229:ACY393231 AMU393229:AMU393231 AWQ393229:AWQ393231 BGM393229:BGM393231 BQI393229:BQI393231 CAE393229:CAE393231 CKA393229:CKA393231 CTW393229:CTW393231 DDS393229:DDS393231 DNO393229:DNO393231 DXK393229:DXK393231 EHG393229:EHG393231 ERC393229:ERC393231 FAY393229:FAY393231 FKU393229:FKU393231 FUQ393229:FUQ393231 GEM393229:GEM393231 GOI393229:GOI393231 GYE393229:GYE393231 HIA393229:HIA393231 HRW393229:HRW393231 IBS393229:IBS393231 ILO393229:ILO393231 IVK393229:IVK393231 JFG393229:JFG393231 JPC393229:JPC393231 JYY393229:JYY393231 KIU393229:KIU393231 KSQ393229:KSQ393231 LCM393229:LCM393231 LMI393229:LMI393231 LWE393229:LWE393231 MGA393229:MGA393231 MPW393229:MPW393231 MZS393229:MZS393231 NJO393229:NJO393231 NTK393229:NTK393231 ODG393229:ODG393231 ONC393229:ONC393231 OWY393229:OWY393231 PGU393229:PGU393231 PQQ393229:PQQ393231 QAM393229:QAM393231 QKI393229:QKI393231 QUE393229:QUE393231 REA393229:REA393231 RNW393229:RNW393231 RXS393229:RXS393231 SHO393229:SHO393231 SRK393229:SRK393231 TBG393229:TBG393231 TLC393229:TLC393231 TUY393229:TUY393231 UEU393229:UEU393231 UOQ393229:UOQ393231 UYM393229:UYM393231 VII393229:VII393231 VSE393229:VSE393231 WCA393229:WCA393231 WLW393229:WLW393231 WVS393229:WVS393231 JG458765:JG458767 TC458765:TC458767 ACY458765:ACY458767 AMU458765:AMU458767 AWQ458765:AWQ458767 BGM458765:BGM458767 BQI458765:BQI458767 CAE458765:CAE458767 CKA458765:CKA458767 CTW458765:CTW458767 DDS458765:DDS458767 DNO458765:DNO458767 DXK458765:DXK458767 EHG458765:EHG458767 ERC458765:ERC458767 FAY458765:FAY458767 FKU458765:FKU458767 FUQ458765:FUQ458767 GEM458765:GEM458767 GOI458765:GOI458767 GYE458765:GYE458767 HIA458765:HIA458767 HRW458765:HRW458767 IBS458765:IBS458767 ILO458765:ILO458767 IVK458765:IVK458767 JFG458765:JFG458767 JPC458765:JPC458767 JYY458765:JYY458767 KIU458765:KIU458767 KSQ458765:KSQ458767 LCM458765:LCM458767 LMI458765:LMI458767 LWE458765:LWE458767 MGA458765:MGA458767 MPW458765:MPW458767 MZS458765:MZS458767 NJO458765:NJO458767 NTK458765:NTK458767 ODG458765:ODG458767 ONC458765:ONC458767 OWY458765:OWY458767 PGU458765:PGU458767 PQQ458765:PQQ458767 QAM458765:QAM458767 QKI458765:QKI458767 QUE458765:QUE458767 REA458765:REA458767 RNW458765:RNW458767 RXS458765:RXS458767 SHO458765:SHO458767 SRK458765:SRK458767 TBG458765:TBG458767 TLC458765:TLC458767 TUY458765:TUY458767 UEU458765:UEU458767 UOQ458765:UOQ458767 UYM458765:UYM458767 VII458765:VII458767 VSE458765:VSE458767 WCA458765:WCA458767 WLW458765:WLW458767 WVS458765:WVS458767 JG524301:JG524303 TC524301:TC524303 ACY524301:ACY524303 AMU524301:AMU524303 AWQ524301:AWQ524303 BGM524301:BGM524303 BQI524301:BQI524303 CAE524301:CAE524303 CKA524301:CKA524303 CTW524301:CTW524303 DDS524301:DDS524303 DNO524301:DNO524303 DXK524301:DXK524303 EHG524301:EHG524303 ERC524301:ERC524303 FAY524301:FAY524303 FKU524301:FKU524303 FUQ524301:FUQ524303 GEM524301:GEM524303 GOI524301:GOI524303 GYE524301:GYE524303 HIA524301:HIA524303 HRW524301:HRW524303 IBS524301:IBS524303 ILO524301:ILO524303 IVK524301:IVK524303 JFG524301:JFG524303 JPC524301:JPC524303 JYY524301:JYY524303 KIU524301:KIU524303 KSQ524301:KSQ524303 LCM524301:LCM524303 LMI524301:LMI524303 LWE524301:LWE524303 MGA524301:MGA524303 MPW524301:MPW524303 MZS524301:MZS524303 NJO524301:NJO524303 NTK524301:NTK524303 ODG524301:ODG524303 ONC524301:ONC524303 OWY524301:OWY524303 PGU524301:PGU524303 PQQ524301:PQQ524303 QAM524301:QAM524303 QKI524301:QKI524303 QUE524301:QUE524303 REA524301:REA524303 RNW524301:RNW524303 RXS524301:RXS524303 SHO524301:SHO524303 SRK524301:SRK524303 TBG524301:TBG524303 TLC524301:TLC524303 TUY524301:TUY524303 UEU524301:UEU524303 UOQ524301:UOQ524303 UYM524301:UYM524303 VII524301:VII524303 VSE524301:VSE524303 WCA524301:WCA524303 WLW524301:WLW524303 WVS524301:WVS524303 JG589837:JG589839 TC589837:TC589839 ACY589837:ACY589839 AMU589837:AMU589839 AWQ589837:AWQ589839 BGM589837:BGM589839 BQI589837:BQI589839 CAE589837:CAE589839 CKA589837:CKA589839 CTW589837:CTW589839 DDS589837:DDS589839 DNO589837:DNO589839 DXK589837:DXK589839 EHG589837:EHG589839 ERC589837:ERC589839 FAY589837:FAY589839 FKU589837:FKU589839 FUQ589837:FUQ589839 GEM589837:GEM589839 GOI589837:GOI589839 GYE589837:GYE589839 HIA589837:HIA589839 HRW589837:HRW589839 IBS589837:IBS589839 ILO589837:ILO589839 IVK589837:IVK589839 JFG589837:JFG589839 JPC589837:JPC589839 JYY589837:JYY589839 KIU589837:KIU589839 KSQ589837:KSQ589839 LCM589837:LCM589839 LMI589837:LMI589839 LWE589837:LWE589839 MGA589837:MGA589839 MPW589837:MPW589839 MZS589837:MZS589839 NJO589837:NJO589839 NTK589837:NTK589839 ODG589837:ODG589839 ONC589837:ONC589839 OWY589837:OWY589839 PGU589837:PGU589839 PQQ589837:PQQ589839 QAM589837:QAM589839 QKI589837:QKI589839 QUE589837:QUE589839 REA589837:REA589839 RNW589837:RNW589839 RXS589837:RXS589839 SHO589837:SHO589839 SRK589837:SRK589839 TBG589837:TBG589839 TLC589837:TLC589839 TUY589837:TUY589839 UEU589837:UEU589839 UOQ589837:UOQ589839 UYM589837:UYM589839 VII589837:VII589839 VSE589837:VSE589839 WCA589837:WCA589839 WLW589837:WLW589839 WVS589837:WVS589839 JG655373:JG655375 TC655373:TC655375 ACY655373:ACY655375 AMU655373:AMU655375 AWQ655373:AWQ655375 BGM655373:BGM655375 BQI655373:BQI655375 CAE655373:CAE655375 CKA655373:CKA655375 CTW655373:CTW655375 DDS655373:DDS655375 DNO655373:DNO655375 DXK655373:DXK655375 EHG655373:EHG655375 ERC655373:ERC655375 FAY655373:FAY655375 FKU655373:FKU655375 FUQ655373:FUQ655375 GEM655373:GEM655375 GOI655373:GOI655375 GYE655373:GYE655375 HIA655373:HIA655375 HRW655373:HRW655375 IBS655373:IBS655375 ILO655373:ILO655375 IVK655373:IVK655375 JFG655373:JFG655375 JPC655373:JPC655375 JYY655373:JYY655375 KIU655373:KIU655375 KSQ655373:KSQ655375 LCM655373:LCM655375 LMI655373:LMI655375 LWE655373:LWE655375 MGA655373:MGA655375 MPW655373:MPW655375 MZS655373:MZS655375 NJO655373:NJO655375 NTK655373:NTK655375 ODG655373:ODG655375 ONC655373:ONC655375 OWY655373:OWY655375 PGU655373:PGU655375 PQQ655373:PQQ655375 QAM655373:QAM655375 QKI655373:QKI655375 QUE655373:QUE655375 REA655373:REA655375 RNW655373:RNW655375 RXS655373:RXS655375 SHO655373:SHO655375 SRK655373:SRK655375 TBG655373:TBG655375 TLC655373:TLC655375 TUY655373:TUY655375 UEU655373:UEU655375 UOQ655373:UOQ655375 UYM655373:UYM655375 VII655373:VII655375 VSE655373:VSE655375 WCA655373:WCA655375 WLW655373:WLW655375 WVS655373:WVS655375 JG720909:JG720911 TC720909:TC720911 ACY720909:ACY720911 AMU720909:AMU720911 AWQ720909:AWQ720911 BGM720909:BGM720911 BQI720909:BQI720911 CAE720909:CAE720911 CKA720909:CKA720911 CTW720909:CTW720911 DDS720909:DDS720911 DNO720909:DNO720911 DXK720909:DXK720911 EHG720909:EHG720911 ERC720909:ERC720911 FAY720909:FAY720911 FKU720909:FKU720911 FUQ720909:FUQ720911 GEM720909:GEM720911 GOI720909:GOI720911 GYE720909:GYE720911 HIA720909:HIA720911 HRW720909:HRW720911 IBS720909:IBS720911 ILO720909:ILO720911 IVK720909:IVK720911 JFG720909:JFG720911 JPC720909:JPC720911 JYY720909:JYY720911 KIU720909:KIU720911 KSQ720909:KSQ720911 LCM720909:LCM720911 LMI720909:LMI720911 LWE720909:LWE720911 MGA720909:MGA720911 MPW720909:MPW720911 MZS720909:MZS720911 NJO720909:NJO720911 NTK720909:NTK720911 ODG720909:ODG720911 ONC720909:ONC720911 OWY720909:OWY720911 PGU720909:PGU720911 PQQ720909:PQQ720911 QAM720909:QAM720911 QKI720909:QKI720911 QUE720909:QUE720911 REA720909:REA720911 RNW720909:RNW720911 RXS720909:RXS720911 SHO720909:SHO720911 SRK720909:SRK720911 TBG720909:TBG720911 TLC720909:TLC720911 TUY720909:TUY720911 UEU720909:UEU720911 UOQ720909:UOQ720911 UYM720909:UYM720911 VII720909:VII720911 VSE720909:VSE720911 WCA720909:WCA720911 WLW720909:WLW720911 WVS720909:WVS720911 JG786445:JG786447 TC786445:TC786447 ACY786445:ACY786447 AMU786445:AMU786447 AWQ786445:AWQ786447 BGM786445:BGM786447 BQI786445:BQI786447 CAE786445:CAE786447 CKA786445:CKA786447 CTW786445:CTW786447 DDS786445:DDS786447 DNO786445:DNO786447 DXK786445:DXK786447 EHG786445:EHG786447 ERC786445:ERC786447 FAY786445:FAY786447 FKU786445:FKU786447 FUQ786445:FUQ786447 GEM786445:GEM786447 GOI786445:GOI786447 GYE786445:GYE786447 HIA786445:HIA786447 HRW786445:HRW786447 IBS786445:IBS786447 ILO786445:ILO786447 IVK786445:IVK786447 JFG786445:JFG786447 JPC786445:JPC786447 JYY786445:JYY786447 KIU786445:KIU786447 KSQ786445:KSQ786447 LCM786445:LCM786447 LMI786445:LMI786447 LWE786445:LWE786447 MGA786445:MGA786447 MPW786445:MPW786447 MZS786445:MZS786447 NJO786445:NJO786447 NTK786445:NTK786447 ODG786445:ODG786447 ONC786445:ONC786447 OWY786445:OWY786447 PGU786445:PGU786447 PQQ786445:PQQ786447 QAM786445:QAM786447 QKI786445:QKI786447 QUE786445:QUE786447 REA786445:REA786447 RNW786445:RNW786447 RXS786445:RXS786447 SHO786445:SHO786447 SRK786445:SRK786447 TBG786445:TBG786447 TLC786445:TLC786447 TUY786445:TUY786447 UEU786445:UEU786447 UOQ786445:UOQ786447 UYM786445:UYM786447 VII786445:VII786447 VSE786445:VSE786447 WCA786445:WCA786447 WLW786445:WLW786447 WVS786445:WVS786447 JG851981:JG851983 TC851981:TC851983 ACY851981:ACY851983 AMU851981:AMU851983 AWQ851981:AWQ851983 BGM851981:BGM851983 BQI851981:BQI851983 CAE851981:CAE851983 CKA851981:CKA851983 CTW851981:CTW851983 DDS851981:DDS851983 DNO851981:DNO851983 DXK851981:DXK851983 EHG851981:EHG851983 ERC851981:ERC851983 FAY851981:FAY851983 FKU851981:FKU851983 FUQ851981:FUQ851983 GEM851981:GEM851983 GOI851981:GOI851983 GYE851981:GYE851983 HIA851981:HIA851983 HRW851981:HRW851983 IBS851981:IBS851983 ILO851981:ILO851983 IVK851981:IVK851983 JFG851981:JFG851983 JPC851981:JPC851983 JYY851981:JYY851983 KIU851981:KIU851983 KSQ851981:KSQ851983 LCM851981:LCM851983 LMI851981:LMI851983 LWE851981:LWE851983 MGA851981:MGA851983 MPW851981:MPW851983 MZS851981:MZS851983 NJO851981:NJO851983 NTK851981:NTK851983 ODG851981:ODG851983 ONC851981:ONC851983 OWY851981:OWY851983 PGU851981:PGU851983 PQQ851981:PQQ851983 QAM851981:QAM851983 QKI851981:QKI851983 QUE851981:QUE851983 REA851981:REA851983 RNW851981:RNW851983 RXS851981:RXS851983 SHO851981:SHO851983 SRK851981:SRK851983 TBG851981:TBG851983 TLC851981:TLC851983 TUY851981:TUY851983 UEU851981:UEU851983 UOQ851981:UOQ851983 UYM851981:UYM851983 VII851981:VII851983 VSE851981:VSE851983 WCA851981:WCA851983 WLW851981:WLW851983 WVS851981:WVS851983 JG917517:JG917519 TC917517:TC917519 ACY917517:ACY917519 AMU917517:AMU917519 AWQ917517:AWQ917519 BGM917517:BGM917519 BQI917517:BQI917519 CAE917517:CAE917519 CKA917517:CKA917519 CTW917517:CTW917519 DDS917517:DDS917519 DNO917517:DNO917519 DXK917517:DXK917519 EHG917517:EHG917519 ERC917517:ERC917519 FAY917517:FAY917519 FKU917517:FKU917519 FUQ917517:FUQ917519 GEM917517:GEM917519 GOI917517:GOI917519 GYE917517:GYE917519 HIA917517:HIA917519 HRW917517:HRW917519 IBS917517:IBS917519 ILO917517:ILO917519 IVK917517:IVK917519 JFG917517:JFG917519 JPC917517:JPC917519 JYY917517:JYY917519 KIU917517:KIU917519 KSQ917517:KSQ917519 LCM917517:LCM917519 LMI917517:LMI917519 LWE917517:LWE917519 MGA917517:MGA917519 MPW917517:MPW917519 MZS917517:MZS917519 NJO917517:NJO917519 NTK917517:NTK917519 ODG917517:ODG917519 ONC917517:ONC917519 OWY917517:OWY917519 PGU917517:PGU917519 PQQ917517:PQQ917519 QAM917517:QAM917519 QKI917517:QKI917519 QUE917517:QUE917519 REA917517:REA917519 RNW917517:RNW917519 RXS917517:RXS917519 SHO917517:SHO917519 SRK917517:SRK917519 TBG917517:TBG917519 TLC917517:TLC917519 TUY917517:TUY917519 UEU917517:UEU917519 UOQ917517:UOQ917519 UYM917517:UYM917519 VII917517:VII917519 VSE917517:VSE917519 WCA917517:WCA917519 WLW917517:WLW917519 WVS917517:WVS917519 JG983053:JG983055 TC983053:TC983055 ACY983053:ACY983055 AMU983053:AMU983055 AWQ983053:AWQ983055 BGM983053:BGM983055 BQI983053:BQI983055 CAE983053:CAE983055 CKA983053:CKA983055 CTW983053:CTW983055 DDS983053:DDS983055 DNO983053:DNO983055 DXK983053:DXK983055 EHG983053:EHG983055 ERC983053:ERC983055 FAY983053:FAY983055 FKU983053:FKU983055 FUQ983053:FUQ983055 GEM983053:GEM983055 GOI983053:GOI983055 GYE983053:GYE983055 HIA983053:HIA983055 HRW983053:HRW983055 IBS983053:IBS983055 ILO983053:ILO983055 IVK983053:IVK983055 JFG983053:JFG983055 JPC983053:JPC983055 JYY983053:JYY983055 KIU983053:KIU983055 KSQ983053:KSQ983055 LCM983053:LCM983055 LMI983053:LMI983055 LWE983053:LWE983055 MGA983053:MGA983055 MPW983053:MPW983055 MZS983053:MZS983055 NJO983053:NJO983055 NTK983053:NTK983055 ODG983053:ODG983055 ONC983053:ONC983055 OWY983053:OWY983055 PGU983053:PGU983055 PQQ983053:PQQ983055 QAM983053:QAM983055 QKI983053:QKI983055 QUE983053:QUE983055 REA983053:REA983055 RNW983053:RNW983055 RXS983053:RXS983055 SHO983053:SHO983055 SRK983053:SRK983055 TBG983053:TBG983055 TLC983053:TLC983055 TUY983053:TUY983055 UEU983053:UEU983055 UOQ983053:UOQ983055 UYM983053:UYM983055 VII983053:VII983055 VSE983053:VSE983055 WCA983053:WCA983055 WLW983053:WLW983055 WVS983053:WVS983055 JG65547:JJ65548 TC65547:TF65548 ACY65547:ADB65548 AMU65547:AMX65548 AWQ65547:AWT65548 BGM65547:BGP65548 BQI65547:BQL65548 CAE65547:CAH65548 CKA65547:CKD65548 CTW65547:CTZ65548 DDS65547:DDV65548 DNO65547:DNR65548 DXK65547:DXN65548 EHG65547:EHJ65548 ERC65547:ERF65548 FAY65547:FBB65548 FKU65547:FKX65548 FUQ65547:FUT65548 GEM65547:GEP65548 GOI65547:GOL65548 GYE65547:GYH65548 HIA65547:HID65548 HRW65547:HRZ65548 IBS65547:IBV65548 ILO65547:ILR65548 IVK65547:IVN65548 JFG65547:JFJ65548 JPC65547:JPF65548 JYY65547:JZB65548 KIU65547:KIX65548 KSQ65547:KST65548 LCM65547:LCP65548 LMI65547:LML65548 LWE65547:LWH65548 MGA65547:MGD65548 MPW65547:MPZ65548 MZS65547:MZV65548 NJO65547:NJR65548 NTK65547:NTN65548 ODG65547:ODJ65548 ONC65547:ONF65548 OWY65547:OXB65548 PGU65547:PGX65548 PQQ65547:PQT65548 QAM65547:QAP65548 QKI65547:QKL65548 QUE65547:QUH65548 REA65547:RED65548 RNW65547:RNZ65548 RXS65547:RXV65548 SHO65547:SHR65548 SRK65547:SRN65548 TBG65547:TBJ65548 TLC65547:TLF65548 TUY65547:TVB65548 UEU65547:UEX65548 UOQ65547:UOT65548 UYM65547:UYP65548 VII65547:VIL65548 VSE65547:VSH65548 WCA65547:WCD65548 WLW65547:WLZ65548 WVS65547:WVV65548 JG131083:JJ131084 TC131083:TF131084 ACY131083:ADB131084 AMU131083:AMX131084 AWQ131083:AWT131084 BGM131083:BGP131084 BQI131083:BQL131084 CAE131083:CAH131084 CKA131083:CKD131084 CTW131083:CTZ131084 DDS131083:DDV131084 DNO131083:DNR131084 DXK131083:DXN131084 EHG131083:EHJ131084 ERC131083:ERF131084 FAY131083:FBB131084 FKU131083:FKX131084 FUQ131083:FUT131084 GEM131083:GEP131084 GOI131083:GOL131084 GYE131083:GYH131084 HIA131083:HID131084 HRW131083:HRZ131084 IBS131083:IBV131084 ILO131083:ILR131084 IVK131083:IVN131084 JFG131083:JFJ131084 JPC131083:JPF131084 JYY131083:JZB131084 KIU131083:KIX131084 KSQ131083:KST131084 LCM131083:LCP131084 LMI131083:LML131084 LWE131083:LWH131084 MGA131083:MGD131084 MPW131083:MPZ131084 MZS131083:MZV131084 NJO131083:NJR131084 NTK131083:NTN131084 ODG131083:ODJ131084 ONC131083:ONF131084 OWY131083:OXB131084 PGU131083:PGX131084 PQQ131083:PQT131084 QAM131083:QAP131084 QKI131083:QKL131084 QUE131083:QUH131084 REA131083:RED131084 RNW131083:RNZ131084 RXS131083:RXV131084 SHO131083:SHR131084 SRK131083:SRN131084 TBG131083:TBJ131084 TLC131083:TLF131084 TUY131083:TVB131084 UEU131083:UEX131084 UOQ131083:UOT131084 UYM131083:UYP131084 VII131083:VIL131084 VSE131083:VSH131084 WCA131083:WCD131084 WLW131083:WLZ131084 WVS131083:WVV131084 JG196619:JJ196620 TC196619:TF196620 ACY196619:ADB196620 AMU196619:AMX196620 AWQ196619:AWT196620 BGM196619:BGP196620 BQI196619:BQL196620 CAE196619:CAH196620 CKA196619:CKD196620 CTW196619:CTZ196620 DDS196619:DDV196620 DNO196619:DNR196620 DXK196619:DXN196620 EHG196619:EHJ196620 ERC196619:ERF196620 FAY196619:FBB196620 FKU196619:FKX196620 FUQ196619:FUT196620 GEM196619:GEP196620 GOI196619:GOL196620 GYE196619:GYH196620 HIA196619:HID196620 HRW196619:HRZ196620 IBS196619:IBV196620 ILO196619:ILR196620 IVK196619:IVN196620 JFG196619:JFJ196620 JPC196619:JPF196620 JYY196619:JZB196620 KIU196619:KIX196620 KSQ196619:KST196620 LCM196619:LCP196620 LMI196619:LML196620 LWE196619:LWH196620 MGA196619:MGD196620 MPW196619:MPZ196620 MZS196619:MZV196620 NJO196619:NJR196620 NTK196619:NTN196620 ODG196619:ODJ196620 ONC196619:ONF196620 OWY196619:OXB196620 PGU196619:PGX196620 PQQ196619:PQT196620 QAM196619:QAP196620 QKI196619:QKL196620 QUE196619:QUH196620 REA196619:RED196620 RNW196619:RNZ196620 RXS196619:RXV196620 SHO196619:SHR196620 SRK196619:SRN196620 TBG196619:TBJ196620 TLC196619:TLF196620 TUY196619:TVB196620 UEU196619:UEX196620 UOQ196619:UOT196620 UYM196619:UYP196620 VII196619:VIL196620 VSE196619:VSH196620 WCA196619:WCD196620 WLW196619:WLZ196620 WVS196619:WVV196620 JG262155:JJ262156 TC262155:TF262156 ACY262155:ADB262156 AMU262155:AMX262156 AWQ262155:AWT262156 BGM262155:BGP262156 BQI262155:BQL262156 CAE262155:CAH262156 CKA262155:CKD262156 CTW262155:CTZ262156 DDS262155:DDV262156 DNO262155:DNR262156 DXK262155:DXN262156 EHG262155:EHJ262156 ERC262155:ERF262156 FAY262155:FBB262156 FKU262155:FKX262156 FUQ262155:FUT262156 GEM262155:GEP262156 GOI262155:GOL262156 GYE262155:GYH262156 HIA262155:HID262156 HRW262155:HRZ262156 IBS262155:IBV262156 ILO262155:ILR262156 IVK262155:IVN262156 JFG262155:JFJ262156 JPC262155:JPF262156 JYY262155:JZB262156 KIU262155:KIX262156 KSQ262155:KST262156 LCM262155:LCP262156 LMI262155:LML262156 LWE262155:LWH262156 MGA262155:MGD262156 MPW262155:MPZ262156 MZS262155:MZV262156 NJO262155:NJR262156 NTK262155:NTN262156 ODG262155:ODJ262156 ONC262155:ONF262156 OWY262155:OXB262156 PGU262155:PGX262156 PQQ262155:PQT262156 QAM262155:QAP262156 QKI262155:QKL262156 QUE262155:QUH262156 REA262155:RED262156 RNW262155:RNZ262156 RXS262155:RXV262156 SHO262155:SHR262156 SRK262155:SRN262156 TBG262155:TBJ262156 TLC262155:TLF262156 TUY262155:TVB262156 UEU262155:UEX262156 UOQ262155:UOT262156 UYM262155:UYP262156 VII262155:VIL262156 VSE262155:VSH262156 WCA262155:WCD262156 WLW262155:WLZ262156 WVS262155:WVV262156 JG327691:JJ327692 TC327691:TF327692 ACY327691:ADB327692 AMU327691:AMX327692 AWQ327691:AWT327692 BGM327691:BGP327692 BQI327691:BQL327692 CAE327691:CAH327692 CKA327691:CKD327692 CTW327691:CTZ327692 DDS327691:DDV327692 DNO327691:DNR327692 DXK327691:DXN327692 EHG327691:EHJ327692 ERC327691:ERF327692 FAY327691:FBB327692 FKU327691:FKX327692 FUQ327691:FUT327692 GEM327691:GEP327692 GOI327691:GOL327692 GYE327691:GYH327692 HIA327691:HID327692 HRW327691:HRZ327692 IBS327691:IBV327692 ILO327691:ILR327692 IVK327691:IVN327692 JFG327691:JFJ327692 JPC327691:JPF327692 JYY327691:JZB327692 KIU327691:KIX327692 KSQ327691:KST327692 LCM327691:LCP327692 LMI327691:LML327692 LWE327691:LWH327692 MGA327691:MGD327692 MPW327691:MPZ327692 MZS327691:MZV327692 NJO327691:NJR327692 NTK327691:NTN327692 ODG327691:ODJ327692 ONC327691:ONF327692 OWY327691:OXB327692 PGU327691:PGX327692 PQQ327691:PQT327692 QAM327691:QAP327692 QKI327691:QKL327692 QUE327691:QUH327692 REA327691:RED327692 RNW327691:RNZ327692 RXS327691:RXV327692 SHO327691:SHR327692 SRK327691:SRN327692 TBG327691:TBJ327692 TLC327691:TLF327692 TUY327691:TVB327692 UEU327691:UEX327692 UOQ327691:UOT327692 UYM327691:UYP327692 VII327691:VIL327692 VSE327691:VSH327692 WCA327691:WCD327692 WLW327691:WLZ327692 WVS327691:WVV327692 JG393227:JJ393228 TC393227:TF393228 ACY393227:ADB393228 AMU393227:AMX393228 AWQ393227:AWT393228 BGM393227:BGP393228 BQI393227:BQL393228 CAE393227:CAH393228 CKA393227:CKD393228 CTW393227:CTZ393228 DDS393227:DDV393228 DNO393227:DNR393228 DXK393227:DXN393228 EHG393227:EHJ393228 ERC393227:ERF393228 FAY393227:FBB393228 FKU393227:FKX393228 FUQ393227:FUT393228 GEM393227:GEP393228 GOI393227:GOL393228 GYE393227:GYH393228 HIA393227:HID393228 HRW393227:HRZ393228 IBS393227:IBV393228 ILO393227:ILR393228 IVK393227:IVN393228 JFG393227:JFJ393228 JPC393227:JPF393228 JYY393227:JZB393228 KIU393227:KIX393228 KSQ393227:KST393228 LCM393227:LCP393228 LMI393227:LML393228 LWE393227:LWH393228 MGA393227:MGD393228 MPW393227:MPZ393228 MZS393227:MZV393228 NJO393227:NJR393228 NTK393227:NTN393228 ODG393227:ODJ393228 ONC393227:ONF393228 OWY393227:OXB393228 PGU393227:PGX393228 PQQ393227:PQT393228 QAM393227:QAP393228 QKI393227:QKL393228 QUE393227:QUH393228 REA393227:RED393228 RNW393227:RNZ393228 RXS393227:RXV393228 SHO393227:SHR393228 SRK393227:SRN393228 TBG393227:TBJ393228 TLC393227:TLF393228 TUY393227:TVB393228 UEU393227:UEX393228 UOQ393227:UOT393228 UYM393227:UYP393228 VII393227:VIL393228 VSE393227:VSH393228 WCA393227:WCD393228 WLW393227:WLZ393228 WVS393227:WVV393228 JG458763:JJ458764 TC458763:TF458764 ACY458763:ADB458764 AMU458763:AMX458764 AWQ458763:AWT458764 BGM458763:BGP458764 BQI458763:BQL458764 CAE458763:CAH458764 CKA458763:CKD458764 CTW458763:CTZ458764 DDS458763:DDV458764 DNO458763:DNR458764 DXK458763:DXN458764 EHG458763:EHJ458764 ERC458763:ERF458764 FAY458763:FBB458764 FKU458763:FKX458764 FUQ458763:FUT458764 GEM458763:GEP458764 GOI458763:GOL458764 GYE458763:GYH458764 HIA458763:HID458764 HRW458763:HRZ458764 IBS458763:IBV458764 ILO458763:ILR458764 IVK458763:IVN458764 JFG458763:JFJ458764 JPC458763:JPF458764 JYY458763:JZB458764 KIU458763:KIX458764 KSQ458763:KST458764 LCM458763:LCP458764 LMI458763:LML458764 LWE458763:LWH458764 MGA458763:MGD458764 MPW458763:MPZ458764 MZS458763:MZV458764 NJO458763:NJR458764 NTK458763:NTN458764 ODG458763:ODJ458764 ONC458763:ONF458764 OWY458763:OXB458764 PGU458763:PGX458764 PQQ458763:PQT458764 QAM458763:QAP458764 QKI458763:QKL458764 QUE458763:QUH458764 REA458763:RED458764 RNW458763:RNZ458764 RXS458763:RXV458764 SHO458763:SHR458764 SRK458763:SRN458764 TBG458763:TBJ458764 TLC458763:TLF458764 TUY458763:TVB458764 UEU458763:UEX458764 UOQ458763:UOT458764 UYM458763:UYP458764 VII458763:VIL458764 VSE458763:VSH458764 WCA458763:WCD458764 WLW458763:WLZ458764 WVS458763:WVV458764 JG524299:JJ524300 TC524299:TF524300 ACY524299:ADB524300 AMU524299:AMX524300 AWQ524299:AWT524300 BGM524299:BGP524300 BQI524299:BQL524300 CAE524299:CAH524300 CKA524299:CKD524300 CTW524299:CTZ524300 DDS524299:DDV524300 DNO524299:DNR524300 DXK524299:DXN524300 EHG524299:EHJ524300 ERC524299:ERF524300 FAY524299:FBB524300 FKU524299:FKX524300 FUQ524299:FUT524300 GEM524299:GEP524300 GOI524299:GOL524300 GYE524299:GYH524300 HIA524299:HID524300 HRW524299:HRZ524300 IBS524299:IBV524300 ILO524299:ILR524300 IVK524299:IVN524300 JFG524299:JFJ524300 JPC524299:JPF524300 JYY524299:JZB524300 KIU524299:KIX524300 KSQ524299:KST524300 LCM524299:LCP524300 LMI524299:LML524300 LWE524299:LWH524300 MGA524299:MGD524300 MPW524299:MPZ524300 MZS524299:MZV524300 NJO524299:NJR524300 NTK524299:NTN524300 ODG524299:ODJ524300 ONC524299:ONF524300 OWY524299:OXB524300 PGU524299:PGX524300 PQQ524299:PQT524300 QAM524299:QAP524300 QKI524299:QKL524300 QUE524299:QUH524300 REA524299:RED524300 RNW524299:RNZ524300 RXS524299:RXV524300 SHO524299:SHR524300 SRK524299:SRN524300 TBG524299:TBJ524300 TLC524299:TLF524300 TUY524299:TVB524300 UEU524299:UEX524300 UOQ524299:UOT524300 UYM524299:UYP524300 VII524299:VIL524300 VSE524299:VSH524300 WCA524299:WCD524300 WLW524299:WLZ524300 WVS524299:WVV524300 JG589835:JJ589836 TC589835:TF589836 ACY589835:ADB589836 AMU589835:AMX589836 AWQ589835:AWT589836 BGM589835:BGP589836 BQI589835:BQL589836 CAE589835:CAH589836 CKA589835:CKD589836 CTW589835:CTZ589836 DDS589835:DDV589836 DNO589835:DNR589836 DXK589835:DXN589836 EHG589835:EHJ589836 ERC589835:ERF589836 FAY589835:FBB589836 FKU589835:FKX589836 FUQ589835:FUT589836 GEM589835:GEP589836 GOI589835:GOL589836 GYE589835:GYH589836 HIA589835:HID589836 HRW589835:HRZ589836 IBS589835:IBV589836 ILO589835:ILR589836 IVK589835:IVN589836 JFG589835:JFJ589836 JPC589835:JPF589836 JYY589835:JZB589836 KIU589835:KIX589836 KSQ589835:KST589836 LCM589835:LCP589836 LMI589835:LML589836 LWE589835:LWH589836 MGA589835:MGD589836 MPW589835:MPZ589836 MZS589835:MZV589836 NJO589835:NJR589836 NTK589835:NTN589836 ODG589835:ODJ589836 ONC589835:ONF589836 OWY589835:OXB589836 PGU589835:PGX589836 PQQ589835:PQT589836 QAM589835:QAP589836 QKI589835:QKL589836 QUE589835:QUH589836 REA589835:RED589836 RNW589835:RNZ589836 RXS589835:RXV589836 SHO589835:SHR589836 SRK589835:SRN589836 TBG589835:TBJ589836 TLC589835:TLF589836 TUY589835:TVB589836 UEU589835:UEX589836 UOQ589835:UOT589836 UYM589835:UYP589836 VII589835:VIL589836 VSE589835:VSH589836 WCA589835:WCD589836 WLW589835:WLZ589836 WVS589835:WVV589836 JG655371:JJ655372 TC655371:TF655372 ACY655371:ADB655372 AMU655371:AMX655372 AWQ655371:AWT655372 BGM655371:BGP655372 BQI655371:BQL655372 CAE655371:CAH655372 CKA655371:CKD655372 CTW655371:CTZ655372 DDS655371:DDV655372 DNO655371:DNR655372 DXK655371:DXN655372 EHG655371:EHJ655372 ERC655371:ERF655372 FAY655371:FBB655372 FKU655371:FKX655372 FUQ655371:FUT655372 GEM655371:GEP655372 GOI655371:GOL655372 GYE655371:GYH655372 HIA655371:HID655372 HRW655371:HRZ655372 IBS655371:IBV655372 ILO655371:ILR655372 IVK655371:IVN655372 JFG655371:JFJ655372 JPC655371:JPF655372 JYY655371:JZB655372 KIU655371:KIX655372 KSQ655371:KST655372 LCM655371:LCP655372 LMI655371:LML655372 LWE655371:LWH655372 MGA655371:MGD655372 MPW655371:MPZ655372 MZS655371:MZV655372 NJO655371:NJR655372 NTK655371:NTN655372 ODG655371:ODJ655372 ONC655371:ONF655372 OWY655371:OXB655372 PGU655371:PGX655372 PQQ655371:PQT655372 QAM655371:QAP655372 QKI655371:QKL655372 QUE655371:QUH655372 REA655371:RED655372 RNW655371:RNZ655372 RXS655371:RXV655372 SHO655371:SHR655372 SRK655371:SRN655372 TBG655371:TBJ655372 TLC655371:TLF655372 TUY655371:TVB655372 UEU655371:UEX655372 UOQ655371:UOT655372 UYM655371:UYP655372 VII655371:VIL655372 VSE655371:VSH655372 WCA655371:WCD655372 WLW655371:WLZ655372 WVS655371:WVV655372 JG720907:JJ720908 TC720907:TF720908 ACY720907:ADB720908 AMU720907:AMX720908 AWQ720907:AWT720908 BGM720907:BGP720908 BQI720907:BQL720908 CAE720907:CAH720908 CKA720907:CKD720908 CTW720907:CTZ720908 DDS720907:DDV720908 DNO720907:DNR720908 DXK720907:DXN720908 EHG720907:EHJ720908 ERC720907:ERF720908 FAY720907:FBB720908 FKU720907:FKX720908 FUQ720907:FUT720908 GEM720907:GEP720908 GOI720907:GOL720908 GYE720907:GYH720908 HIA720907:HID720908 HRW720907:HRZ720908 IBS720907:IBV720908 ILO720907:ILR720908 IVK720907:IVN720908 JFG720907:JFJ720908 JPC720907:JPF720908 JYY720907:JZB720908 KIU720907:KIX720908 KSQ720907:KST720908 LCM720907:LCP720908 LMI720907:LML720908 LWE720907:LWH720908 MGA720907:MGD720908 MPW720907:MPZ720908 MZS720907:MZV720908 NJO720907:NJR720908 NTK720907:NTN720908 ODG720907:ODJ720908 ONC720907:ONF720908 OWY720907:OXB720908 PGU720907:PGX720908 PQQ720907:PQT720908 QAM720907:QAP720908 QKI720907:QKL720908 QUE720907:QUH720908 REA720907:RED720908 RNW720907:RNZ720908 RXS720907:RXV720908 SHO720907:SHR720908 SRK720907:SRN720908 TBG720907:TBJ720908 TLC720907:TLF720908 TUY720907:TVB720908 UEU720907:UEX720908 UOQ720907:UOT720908 UYM720907:UYP720908 VII720907:VIL720908 VSE720907:VSH720908 WCA720907:WCD720908 WLW720907:WLZ720908 WVS720907:WVV720908 JG786443:JJ786444 TC786443:TF786444 ACY786443:ADB786444 AMU786443:AMX786444 AWQ786443:AWT786444 BGM786443:BGP786444 BQI786443:BQL786444 CAE786443:CAH786444 CKA786443:CKD786444 CTW786443:CTZ786444 DDS786443:DDV786444 DNO786443:DNR786444 DXK786443:DXN786444 EHG786443:EHJ786444 ERC786443:ERF786444 FAY786443:FBB786444 FKU786443:FKX786444 FUQ786443:FUT786444 GEM786443:GEP786444 GOI786443:GOL786444 GYE786443:GYH786444 HIA786443:HID786444 HRW786443:HRZ786444 IBS786443:IBV786444 ILO786443:ILR786444 IVK786443:IVN786444 JFG786443:JFJ786444 JPC786443:JPF786444 JYY786443:JZB786444 KIU786443:KIX786444 KSQ786443:KST786444 LCM786443:LCP786444 LMI786443:LML786444 LWE786443:LWH786444 MGA786443:MGD786444 MPW786443:MPZ786444 MZS786443:MZV786444 NJO786443:NJR786444 NTK786443:NTN786444 ODG786443:ODJ786444 ONC786443:ONF786444 OWY786443:OXB786444 PGU786443:PGX786444 PQQ786443:PQT786444 QAM786443:QAP786444 QKI786443:QKL786444 QUE786443:QUH786444 REA786443:RED786444 RNW786443:RNZ786444 RXS786443:RXV786444 SHO786443:SHR786444 SRK786443:SRN786444 TBG786443:TBJ786444 TLC786443:TLF786444 TUY786443:TVB786444 UEU786443:UEX786444 UOQ786443:UOT786444 UYM786443:UYP786444 VII786443:VIL786444 VSE786443:VSH786444 WCA786443:WCD786444 WLW786443:WLZ786444 WVS786443:WVV786444 JG851979:JJ851980 TC851979:TF851980 ACY851979:ADB851980 AMU851979:AMX851980 AWQ851979:AWT851980 BGM851979:BGP851980 BQI851979:BQL851980 CAE851979:CAH851980 CKA851979:CKD851980 CTW851979:CTZ851980 DDS851979:DDV851980 DNO851979:DNR851980 DXK851979:DXN851980 EHG851979:EHJ851980 ERC851979:ERF851980 FAY851979:FBB851980 FKU851979:FKX851980 FUQ851979:FUT851980 GEM851979:GEP851980 GOI851979:GOL851980 GYE851979:GYH851980 HIA851979:HID851980 HRW851979:HRZ851980 IBS851979:IBV851980 ILO851979:ILR851980 IVK851979:IVN851980 JFG851979:JFJ851980 JPC851979:JPF851980 JYY851979:JZB851980 KIU851979:KIX851980 KSQ851979:KST851980 LCM851979:LCP851980 LMI851979:LML851980 LWE851979:LWH851980 MGA851979:MGD851980 MPW851979:MPZ851980 MZS851979:MZV851980 NJO851979:NJR851980 NTK851979:NTN851980 ODG851979:ODJ851980 ONC851979:ONF851980 OWY851979:OXB851980 PGU851979:PGX851980 PQQ851979:PQT851980 QAM851979:QAP851980 QKI851979:QKL851980 QUE851979:QUH851980 REA851979:RED851980 RNW851979:RNZ851980 RXS851979:RXV851980 SHO851979:SHR851980 SRK851979:SRN851980 TBG851979:TBJ851980 TLC851979:TLF851980 TUY851979:TVB851980 UEU851979:UEX851980 UOQ851979:UOT851980 UYM851979:UYP851980 VII851979:VIL851980 VSE851979:VSH851980 WCA851979:WCD851980 WLW851979:WLZ851980 WVS851979:WVV851980 JG917515:JJ917516 TC917515:TF917516 ACY917515:ADB917516 AMU917515:AMX917516 AWQ917515:AWT917516 BGM917515:BGP917516 BQI917515:BQL917516 CAE917515:CAH917516 CKA917515:CKD917516 CTW917515:CTZ917516 DDS917515:DDV917516 DNO917515:DNR917516 DXK917515:DXN917516 EHG917515:EHJ917516 ERC917515:ERF917516 FAY917515:FBB917516 FKU917515:FKX917516 FUQ917515:FUT917516 GEM917515:GEP917516 GOI917515:GOL917516 GYE917515:GYH917516 HIA917515:HID917516 HRW917515:HRZ917516 IBS917515:IBV917516 ILO917515:ILR917516 IVK917515:IVN917516 JFG917515:JFJ917516 JPC917515:JPF917516 JYY917515:JZB917516 KIU917515:KIX917516 KSQ917515:KST917516 LCM917515:LCP917516 LMI917515:LML917516 LWE917515:LWH917516 MGA917515:MGD917516 MPW917515:MPZ917516 MZS917515:MZV917516 NJO917515:NJR917516 NTK917515:NTN917516 ODG917515:ODJ917516 ONC917515:ONF917516 OWY917515:OXB917516 PGU917515:PGX917516 PQQ917515:PQT917516 QAM917515:QAP917516 QKI917515:QKL917516 QUE917515:QUH917516 REA917515:RED917516 RNW917515:RNZ917516 RXS917515:RXV917516 SHO917515:SHR917516 SRK917515:SRN917516 TBG917515:TBJ917516 TLC917515:TLF917516 TUY917515:TVB917516 UEU917515:UEX917516 UOQ917515:UOT917516 UYM917515:UYP917516 VII917515:VIL917516 VSE917515:VSH917516 WCA917515:WCD917516 WLW917515:WLZ917516 WVS917515:WVV917516 JG983051:JJ983052 TC983051:TF983052 ACY983051:ADB983052 AMU983051:AMX983052 AWQ983051:AWT983052 BGM983051:BGP983052 BQI983051:BQL983052 CAE983051:CAH983052 CKA983051:CKD983052 CTW983051:CTZ983052 DDS983051:DDV983052 DNO983051:DNR983052 DXK983051:DXN983052 EHG983051:EHJ983052 ERC983051:ERF983052 FAY983051:FBB983052 FKU983051:FKX983052 FUQ983051:FUT983052 GEM983051:GEP983052 GOI983051:GOL983052 GYE983051:GYH983052 HIA983051:HID983052 HRW983051:HRZ983052 IBS983051:IBV983052 ILO983051:ILR983052 IVK983051:IVN983052 JFG983051:JFJ983052 JPC983051:JPF983052 JYY983051:JZB983052 KIU983051:KIX983052 KSQ983051:KST983052 LCM983051:LCP983052 LMI983051:LML983052 LWE983051:LWH983052 MGA983051:MGD983052 MPW983051:MPZ983052 MZS983051:MZV983052 NJO983051:NJR983052 NTK983051:NTN983052 ODG983051:ODJ983052 ONC983051:ONF983052 OWY983051:OXB983052 PGU983051:PGX983052 PQQ983051:PQT983052 QAM983051:QAP983052 QKI983051:QKL983052 QUE983051:QUH983052 REA983051:RED983052 RNW983051:RNZ983052 RXS983051:RXV983052 SHO983051:SHR983052 SRK983051:SRN983052 TBG983051:TBJ983052 TLC983051:TLF983052 TUY983051:TVB983052 UEU983051:UEX983052 UOQ983051:UOT983052 UYM983051:UYP983052 VII983051:VIL983052 VSE983051:VSH983052 WCA983051:WCD983052 WLW983051:WLZ983052 WVS983051:WVV983052 JG65553:JG65554 TC65553:TC65554 ACY65553:ACY65554 AMU65553:AMU65554 AWQ65553:AWQ65554 BGM65553:BGM65554 BQI65553:BQI65554 CAE65553:CAE65554 CKA65553:CKA65554 CTW65553:CTW65554 DDS65553:DDS65554 DNO65553:DNO65554 DXK65553:DXK65554 EHG65553:EHG65554 ERC65553:ERC65554 FAY65553:FAY65554 FKU65553:FKU65554 FUQ65553:FUQ65554 GEM65553:GEM65554 GOI65553:GOI65554 GYE65553:GYE65554 HIA65553:HIA65554 HRW65553:HRW65554 IBS65553:IBS65554 ILO65553:ILO65554 IVK65553:IVK65554 JFG65553:JFG65554 JPC65553:JPC65554 JYY65553:JYY65554 KIU65553:KIU65554 KSQ65553:KSQ65554 LCM65553:LCM65554 LMI65553:LMI65554 LWE65553:LWE65554 MGA65553:MGA65554 MPW65553:MPW65554 MZS65553:MZS65554 NJO65553:NJO65554 NTK65553:NTK65554 ODG65553:ODG65554 ONC65553:ONC65554 OWY65553:OWY65554 PGU65553:PGU65554 PQQ65553:PQQ65554 QAM65553:QAM65554 QKI65553:QKI65554 QUE65553:QUE65554 REA65553:REA65554 RNW65553:RNW65554 RXS65553:RXS65554 SHO65553:SHO65554 SRK65553:SRK65554 TBG65553:TBG65554 TLC65553:TLC65554 TUY65553:TUY65554 UEU65553:UEU65554 UOQ65553:UOQ65554 UYM65553:UYM65554 VII65553:VII65554 VSE65553:VSE65554 WCA65553:WCA65554 WLW65553:WLW65554 WVS65553:WVS65554 JG131089:JG131090 TC131089:TC131090 ACY131089:ACY131090 AMU131089:AMU131090 AWQ131089:AWQ131090 BGM131089:BGM131090 BQI131089:BQI131090 CAE131089:CAE131090 CKA131089:CKA131090 CTW131089:CTW131090 DDS131089:DDS131090 DNO131089:DNO131090 DXK131089:DXK131090 EHG131089:EHG131090 ERC131089:ERC131090 FAY131089:FAY131090 FKU131089:FKU131090 FUQ131089:FUQ131090 GEM131089:GEM131090 GOI131089:GOI131090 GYE131089:GYE131090 HIA131089:HIA131090 HRW131089:HRW131090 IBS131089:IBS131090 ILO131089:ILO131090 IVK131089:IVK131090 JFG131089:JFG131090 JPC131089:JPC131090 JYY131089:JYY131090 KIU131089:KIU131090 KSQ131089:KSQ131090 LCM131089:LCM131090 LMI131089:LMI131090 LWE131089:LWE131090 MGA131089:MGA131090 MPW131089:MPW131090 MZS131089:MZS131090 NJO131089:NJO131090 NTK131089:NTK131090 ODG131089:ODG131090 ONC131089:ONC131090 OWY131089:OWY131090 PGU131089:PGU131090 PQQ131089:PQQ131090 QAM131089:QAM131090 QKI131089:QKI131090 QUE131089:QUE131090 REA131089:REA131090 RNW131089:RNW131090 RXS131089:RXS131090 SHO131089:SHO131090 SRK131089:SRK131090 TBG131089:TBG131090 TLC131089:TLC131090 TUY131089:TUY131090 UEU131089:UEU131090 UOQ131089:UOQ131090 UYM131089:UYM131090 VII131089:VII131090 VSE131089:VSE131090 WCA131089:WCA131090 WLW131089:WLW131090 WVS131089:WVS131090 JG196625:JG196626 TC196625:TC196626 ACY196625:ACY196626 AMU196625:AMU196626 AWQ196625:AWQ196626 BGM196625:BGM196626 BQI196625:BQI196626 CAE196625:CAE196626 CKA196625:CKA196626 CTW196625:CTW196626 DDS196625:DDS196626 DNO196625:DNO196626 DXK196625:DXK196626 EHG196625:EHG196626 ERC196625:ERC196626 FAY196625:FAY196626 FKU196625:FKU196626 FUQ196625:FUQ196626 GEM196625:GEM196626 GOI196625:GOI196626 GYE196625:GYE196626 HIA196625:HIA196626 HRW196625:HRW196626 IBS196625:IBS196626 ILO196625:ILO196626 IVK196625:IVK196626 JFG196625:JFG196626 JPC196625:JPC196626 JYY196625:JYY196626 KIU196625:KIU196626 KSQ196625:KSQ196626 LCM196625:LCM196626 LMI196625:LMI196626 LWE196625:LWE196626 MGA196625:MGA196626 MPW196625:MPW196626 MZS196625:MZS196626 NJO196625:NJO196626 NTK196625:NTK196626 ODG196625:ODG196626 ONC196625:ONC196626 OWY196625:OWY196626 PGU196625:PGU196626 PQQ196625:PQQ196626 QAM196625:QAM196626 QKI196625:QKI196626 QUE196625:QUE196626 REA196625:REA196626 RNW196625:RNW196626 RXS196625:RXS196626 SHO196625:SHO196626 SRK196625:SRK196626 TBG196625:TBG196626 TLC196625:TLC196626 TUY196625:TUY196626 UEU196625:UEU196626 UOQ196625:UOQ196626 UYM196625:UYM196626 VII196625:VII196626 VSE196625:VSE196626 WCA196625:WCA196626 WLW196625:WLW196626 WVS196625:WVS196626 JG262161:JG262162 TC262161:TC262162 ACY262161:ACY262162 AMU262161:AMU262162 AWQ262161:AWQ262162 BGM262161:BGM262162 BQI262161:BQI262162 CAE262161:CAE262162 CKA262161:CKA262162 CTW262161:CTW262162 DDS262161:DDS262162 DNO262161:DNO262162 DXK262161:DXK262162 EHG262161:EHG262162 ERC262161:ERC262162 FAY262161:FAY262162 FKU262161:FKU262162 FUQ262161:FUQ262162 GEM262161:GEM262162 GOI262161:GOI262162 GYE262161:GYE262162 HIA262161:HIA262162 HRW262161:HRW262162 IBS262161:IBS262162 ILO262161:ILO262162 IVK262161:IVK262162 JFG262161:JFG262162 JPC262161:JPC262162 JYY262161:JYY262162 KIU262161:KIU262162 KSQ262161:KSQ262162 LCM262161:LCM262162 LMI262161:LMI262162 LWE262161:LWE262162 MGA262161:MGA262162 MPW262161:MPW262162 MZS262161:MZS262162 NJO262161:NJO262162 NTK262161:NTK262162 ODG262161:ODG262162 ONC262161:ONC262162 OWY262161:OWY262162 PGU262161:PGU262162 PQQ262161:PQQ262162 QAM262161:QAM262162 QKI262161:QKI262162 QUE262161:QUE262162 REA262161:REA262162 RNW262161:RNW262162 RXS262161:RXS262162 SHO262161:SHO262162 SRK262161:SRK262162 TBG262161:TBG262162 TLC262161:TLC262162 TUY262161:TUY262162 UEU262161:UEU262162 UOQ262161:UOQ262162 UYM262161:UYM262162 VII262161:VII262162 VSE262161:VSE262162 WCA262161:WCA262162 WLW262161:WLW262162 WVS262161:WVS262162 JG327697:JG327698 TC327697:TC327698 ACY327697:ACY327698 AMU327697:AMU327698 AWQ327697:AWQ327698 BGM327697:BGM327698 BQI327697:BQI327698 CAE327697:CAE327698 CKA327697:CKA327698 CTW327697:CTW327698 DDS327697:DDS327698 DNO327697:DNO327698 DXK327697:DXK327698 EHG327697:EHG327698 ERC327697:ERC327698 FAY327697:FAY327698 FKU327697:FKU327698 FUQ327697:FUQ327698 GEM327697:GEM327698 GOI327697:GOI327698 GYE327697:GYE327698 HIA327697:HIA327698 HRW327697:HRW327698 IBS327697:IBS327698 ILO327697:ILO327698 IVK327697:IVK327698 JFG327697:JFG327698 JPC327697:JPC327698 JYY327697:JYY327698 KIU327697:KIU327698 KSQ327697:KSQ327698 LCM327697:LCM327698 LMI327697:LMI327698 LWE327697:LWE327698 MGA327697:MGA327698 MPW327697:MPW327698 MZS327697:MZS327698 NJO327697:NJO327698 NTK327697:NTK327698 ODG327697:ODG327698 ONC327697:ONC327698 OWY327697:OWY327698 PGU327697:PGU327698 PQQ327697:PQQ327698 QAM327697:QAM327698 QKI327697:QKI327698 QUE327697:QUE327698 REA327697:REA327698 RNW327697:RNW327698 RXS327697:RXS327698 SHO327697:SHO327698 SRK327697:SRK327698 TBG327697:TBG327698 TLC327697:TLC327698 TUY327697:TUY327698 UEU327697:UEU327698 UOQ327697:UOQ327698 UYM327697:UYM327698 VII327697:VII327698 VSE327697:VSE327698 WCA327697:WCA327698 WLW327697:WLW327698 WVS327697:WVS327698 JG393233:JG393234 TC393233:TC393234 ACY393233:ACY393234 AMU393233:AMU393234 AWQ393233:AWQ393234 BGM393233:BGM393234 BQI393233:BQI393234 CAE393233:CAE393234 CKA393233:CKA393234 CTW393233:CTW393234 DDS393233:DDS393234 DNO393233:DNO393234 DXK393233:DXK393234 EHG393233:EHG393234 ERC393233:ERC393234 FAY393233:FAY393234 FKU393233:FKU393234 FUQ393233:FUQ393234 GEM393233:GEM393234 GOI393233:GOI393234 GYE393233:GYE393234 HIA393233:HIA393234 HRW393233:HRW393234 IBS393233:IBS393234 ILO393233:ILO393234 IVK393233:IVK393234 JFG393233:JFG393234 JPC393233:JPC393234 JYY393233:JYY393234 KIU393233:KIU393234 KSQ393233:KSQ393234 LCM393233:LCM393234 LMI393233:LMI393234 LWE393233:LWE393234 MGA393233:MGA393234 MPW393233:MPW393234 MZS393233:MZS393234 NJO393233:NJO393234 NTK393233:NTK393234 ODG393233:ODG393234 ONC393233:ONC393234 OWY393233:OWY393234 PGU393233:PGU393234 PQQ393233:PQQ393234 QAM393233:QAM393234 QKI393233:QKI393234 QUE393233:QUE393234 REA393233:REA393234 RNW393233:RNW393234 RXS393233:RXS393234 SHO393233:SHO393234 SRK393233:SRK393234 TBG393233:TBG393234 TLC393233:TLC393234 TUY393233:TUY393234 UEU393233:UEU393234 UOQ393233:UOQ393234 UYM393233:UYM393234 VII393233:VII393234 VSE393233:VSE393234 WCA393233:WCA393234 WLW393233:WLW393234 WVS393233:WVS393234 JG458769:JG458770 TC458769:TC458770 ACY458769:ACY458770 AMU458769:AMU458770 AWQ458769:AWQ458770 BGM458769:BGM458770 BQI458769:BQI458770 CAE458769:CAE458770 CKA458769:CKA458770 CTW458769:CTW458770 DDS458769:DDS458770 DNO458769:DNO458770 DXK458769:DXK458770 EHG458769:EHG458770 ERC458769:ERC458770 FAY458769:FAY458770 FKU458769:FKU458770 FUQ458769:FUQ458770 GEM458769:GEM458770 GOI458769:GOI458770 GYE458769:GYE458770 HIA458769:HIA458770 HRW458769:HRW458770 IBS458769:IBS458770 ILO458769:ILO458770 IVK458769:IVK458770 JFG458769:JFG458770 JPC458769:JPC458770 JYY458769:JYY458770 KIU458769:KIU458770 KSQ458769:KSQ458770 LCM458769:LCM458770 LMI458769:LMI458770 LWE458769:LWE458770 MGA458769:MGA458770 MPW458769:MPW458770 MZS458769:MZS458770 NJO458769:NJO458770 NTK458769:NTK458770 ODG458769:ODG458770 ONC458769:ONC458770 OWY458769:OWY458770 PGU458769:PGU458770 PQQ458769:PQQ458770 QAM458769:QAM458770 QKI458769:QKI458770 QUE458769:QUE458770 REA458769:REA458770 RNW458769:RNW458770 RXS458769:RXS458770 SHO458769:SHO458770 SRK458769:SRK458770 TBG458769:TBG458770 TLC458769:TLC458770 TUY458769:TUY458770 UEU458769:UEU458770 UOQ458769:UOQ458770 UYM458769:UYM458770 VII458769:VII458770 VSE458769:VSE458770 WCA458769:WCA458770 WLW458769:WLW458770 WVS458769:WVS458770 JG524305:JG524306 TC524305:TC524306 ACY524305:ACY524306 AMU524305:AMU524306 AWQ524305:AWQ524306 BGM524305:BGM524306 BQI524305:BQI524306 CAE524305:CAE524306 CKA524305:CKA524306 CTW524305:CTW524306 DDS524305:DDS524306 DNO524305:DNO524306 DXK524305:DXK524306 EHG524305:EHG524306 ERC524305:ERC524306 FAY524305:FAY524306 FKU524305:FKU524306 FUQ524305:FUQ524306 GEM524305:GEM524306 GOI524305:GOI524306 GYE524305:GYE524306 HIA524305:HIA524306 HRW524305:HRW524306 IBS524305:IBS524306 ILO524305:ILO524306 IVK524305:IVK524306 JFG524305:JFG524306 JPC524305:JPC524306 JYY524305:JYY524306 KIU524305:KIU524306 KSQ524305:KSQ524306 LCM524305:LCM524306 LMI524305:LMI524306 LWE524305:LWE524306 MGA524305:MGA524306 MPW524305:MPW524306 MZS524305:MZS524306 NJO524305:NJO524306 NTK524305:NTK524306 ODG524305:ODG524306 ONC524305:ONC524306 OWY524305:OWY524306 PGU524305:PGU524306 PQQ524305:PQQ524306 QAM524305:QAM524306 QKI524305:QKI524306 QUE524305:QUE524306 REA524305:REA524306 RNW524305:RNW524306 RXS524305:RXS524306 SHO524305:SHO524306 SRK524305:SRK524306 TBG524305:TBG524306 TLC524305:TLC524306 TUY524305:TUY524306 UEU524305:UEU524306 UOQ524305:UOQ524306 UYM524305:UYM524306 VII524305:VII524306 VSE524305:VSE524306 WCA524305:WCA524306 WLW524305:WLW524306 WVS524305:WVS524306 JG589841:JG589842 TC589841:TC589842 ACY589841:ACY589842 AMU589841:AMU589842 AWQ589841:AWQ589842 BGM589841:BGM589842 BQI589841:BQI589842 CAE589841:CAE589842 CKA589841:CKA589842 CTW589841:CTW589842 DDS589841:DDS589842 DNO589841:DNO589842 DXK589841:DXK589842 EHG589841:EHG589842 ERC589841:ERC589842 FAY589841:FAY589842 FKU589841:FKU589842 FUQ589841:FUQ589842 GEM589841:GEM589842 GOI589841:GOI589842 GYE589841:GYE589842 HIA589841:HIA589842 HRW589841:HRW589842 IBS589841:IBS589842 ILO589841:ILO589842 IVK589841:IVK589842 JFG589841:JFG589842 JPC589841:JPC589842 JYY589841:JYY589842 KIU589841:KIU589842 KSQ589841:KSQ589842 LCM589841:LCM589842 LMI589841:LMI589842 LWE589841:LWE589842 MGA589841:MGA589842 MPW589841:MPW589842 MZS589841:MZS589842 NJO589841:NJO589842 NTK589841:NTK589842 ODG589841:ODG589842 ONC589841:ONC589842 OWY589841:OWY589842 PGU589841:PGU589842 PQQ589841:PQQ589842 QAM589841:QAM589842 QKI589841:QKI589842 QUE589841:QUE589842 REA589841:REA589842 RNW589841:RNW589842 RXS589841:RXS589842 SHO589841:SHO589842 SRK589841:SRK589842 TBG589841:TBG589842 TLC589841:TLC589842 TUY589841:TUY589842 UEU589841:UEU589842 UOQ589841:UOQ589842 UYM589841:UYM589842 VII589841:VII589842 VSE589841:VSE589842 WCA589841:WCA589842 WLW589841:WLW589842 WVS589841:WVS589842 JG655377:JG655378 TC655377:TC655378 ACY655377:ACY655378 AMU655377:AMU655378 AWQ655377:AWQ655378 BGM655377:BGM655378 BQI655377:BQI655378 CAE655377:CAE655378 CKA655377:CKA655378 CTW655377:CTW655378 DDS655377:DDS655378 DNO655377:DNO655378 DXK655377:DXK655378 EHG655377:EHG655378 ERC655377:ERC655378 FAY655377:FAY655378 FKU655377:FKU655378 FUQ655377:FUQ655378 GEM655377:GEM655378 GOI655377:GOI655378 GYE655377:GYE655378 HIA655377:HIA655378 HRW655377:HRW655378 IBS655377:IBS655378 ILO655377:ILO655378 IVK655377:IVK655378 JFG655377:JFG655378 JPC655377:JPC655378 JYY655377:JYY655378 KIU655377:KIU655378 KSQ655377:KSQ655378 LCM655377:LCM655378 LMI655377:LMI655378 LWE655377:LWE655378 MGA655377:MGA655378 MPW655377:MPW655378 MZS655377:MZS655378 NJO655377:NJO655378 NTK655377:NTK655378 ODG655377:ODG655378 ONC655377:ONC655378 OWY655377:OWY655378 PGU655377:PGU655378 PQQ655377:PQQ655378 QAM655377:QAM655378 QKI655377:QKI655378 QUE655377:QUE655378 REA655377:REA655378 RNW655377:RNW655378 RXS655377:RXS655378 SHO655377:SHO655378 SRK655377:SRK655378 TBG655377:TBG655378 TLC655377:TLC655378 TUY655377:TUY655378 UEU655377:UEU655378 UOQ655377:UOQ655378 UYM655377:UYM655378 VII655377:VII655378 VSE655377:VSE655378 WCA655377:WCA655378 WLW655377:WLW655378 WVS655377:WVS655378 JG720913:JG720914 TC720913:TC720914 ACY720913:ACY720914 AMU720913:AMU720914 AWQ720913:AWQ720914 BGM720913:BGM720914 BQI720913:BQI720914 CAE720913:CAE720914 CKA720913:CKA720914 CTW720913:CTW720914 DDS720913:DDS720914 DNO720913:DNO720914 DXK720913:DXK720914 EHG720913:EHG720914 ERC720913:ERC720914 FAY720913:FAY720914 FKU720913:FKU720914 FUQ720913:FUQ720914 GEM720913:GEM720914 GOI720913:GOI720914 GYE720913:GYE720914 HIA720913:HIA720914 HRW720913:HRW720914 IBS720913:IBS720914 ILO720913:ILO720914 IVK720913:IVK720914 JFG720913:JFG720914 JPC720913:JPC720914 JYY720913:JYY720914 KIU720913:KIU720914 KSQ720913:KSQ720914 LCM720913:LCM720914 LMI720913:LMI720914 LWE720913:LWE720914 MGA720913:MGA720914 MPW720913:MPW720914 MZS720913:MZS720914 NJO720913:NJO720914 NTK720913:NTK720914 ODG720913:ODG720914 ONC720913:ONC720914 OWY720913:OWY720914 PGU720913:PGU720914 PQQ720913:PQQ720914 QAM720913:QAM720914 QKI720913:QKI720914 QUE720913:QUE720914 REA720913:REA720914 RNW720913:RNW720914 RXS720913:RXS720914 SHO720913:SHO720914 SRK720913:SRK720914 TBG720913:TBG720914 TLC720913:TLC720914 TUY720913:TUY720914 UEU720913:UEU720914 UOQ720913:UOQ720914 UYM720913:UYM720914 VII720913:VII720914 VSE720913:VSE720914 WCA720913:WCA720914 WLW720913:WLW720914 WVS720913:WVS720914 JG786449:JG786450 TC786449:TC786450 ACY786449:ACY786450 AMU786449:AMU786450 AWQ786449:AWQ786450 BGM786449:BGM786450 BQI786449:BQI786450 CAE786449:CAE786450 CKA786449:CKA786450 CTW786449:CTW786450 DDS786449:DDS786450 DNO786449:DNO786450 DXK786449:DXK786450 EHG786449:EHG786450 ERC786449:ERC786450 FAY786449:FAY786450 FKU786449:FKU786450 FUQ786449:FUQ786450 GEM786449:GEM786450 GOI786449:GOI786450 GYE786449:GYE786450 HIA786449:HIA786450 HRW786449:HRW786450 IBS786449:IBS786450 ILO786449:ILO786450 IVK786449:IVK786450 JFG786449:JFG786450 JPC786449:JPC786450 JYY786449:JYY786450 KIU786449:KIU786450 KSQ786449:KSQ786450 LCM786449:LCM786450 LMI786449:LMI786450 LWE786449:LWE786450 MGA786449:MGA786450 MPW786449:MPW786450 MZS786449:MZS786450 NJO786449:NJO786450 NTK786449:NTK786450 ODG786449:ODG786450 ONC786449:ONC786450 OWY786449:OWY786450 PGU786449:PGU786450 PQQ786449:PQQ786450 QAM786449:QAM786450 QKI786449:QKI786450 QUE786449:QUE786450 REA786449:REA786450 RNW786449:RNW786450 RXS786449:RXS786450 SHO786449:SHO786450 SRK786449:SRK786450 TBG786449:TBG786450 TLC786449:TLC786450 TUY786449:TUY786450 UEU786449:UEU786450 UOQ786449:UOQ786450 UYM786449:UYM786450 VII786449:VII786450 VSE786449:VSE786450 WCA786449:WCA786450 WLW786449:WLW786450 WVS786449:WVS786450 JG851985:JG851986 TC851985:TC851986 ACY851985:ACY851986 AMU851985:AMU851986 AWQ851985:AWQ851986 BGM851985:BGM851986 BQI851985:BQI851986 CAE851985:CAE851986 CKA851985:CKA851986 CTW851985:CTW851986 DDS851985:DDS851986 DNO851985:DNO851986 DXK851985:DXK851986 EHG851985:EHG851986 ERC851985:ERC851986 FAY851985:FAY851986 FKU851985:FKU851986 FUQ851985:FUQ851986 GEM851985:GEM851986 GOI851985:GOI851986 GYE851985:GYE851986 HIA851985:HIA851986 HRW851985:HRW851986 IBS851985:IBS851986 ILO851985:ILO851986 IVK851985:IVK851986 JFG851985:JFG851986 JPC851985:JPC851986 JYY851985:JYY851986 KIU851985:KIU851986 KSQ851985:KSQ851986 LCM851985:LCM851986 LMI851985:LMI851986 LWE851985:LWE851986 MGA851985:MGA851986 MPW851985:MPW851986 MZS851985:MZS851986 NJO851985:NJO851986 NTK851985:NTK851986 ODG851985:ODG851986 ONC851985:ONC851986 OWY851985:OWY851986 PGU851985:PGU851986 PQQ851985:PQQ851986 QAM851985:QAM851986 QKI851985:QKI851986 QUE851985:QUE851986 REA851985:REA851986 RNW851985:RNW851986 RXS851985:RXS851986 SHO851985:SHO851986 SRK851985:SRK851986 TBG851985:TBG851986 TLC851985:TLC851986 TUY851985:TUY851986 UEU851985:UEU851986 UOQ851985:UOQ851986 UYM851985:UYM851986 VII851985:VII851986 VSE851985:VSE851986 WCA851985:WCA851986 WLW851985:WLW851986 WVS851985:WVS851986 JG917521:JG917522 TC917521:TC917522 ACY917521:ACY917522 AMU917521:AMU917522 AWQ917521:AWQ917522 BGM917521:BGM917522 BQI917521:BQI917522 CAE917521:CAE917522 CKA917521:CKA917522 CTW917521:CTW917522 DDS917521:DDS917522 DNO917521:DNO917522 DXK917521:DXK917522 EHG917521:EHG917522 ERC917521:ERC917522 FAY917521:FAY917522 FKU917521:FKU917522 FUQ917521:FUQ917522 GEM917521:GEM917522 GOI917521:GOI917522 GYE917521:GYE917522 HIA917521:HIA917522 HRW917521:HRW917522 IBS917521:IBS917522 ILO917521:ILO917522 IVK917521:IVK917522 JFG917521:JFG917522 JPC917521:JPC917522 JYY917521:JYY917522 KIU917521:KIU917522 KSQ917521:KSQ917522 LCM917521:LCM917522 LMI917521:LMI917522 LWE917521:LWE917522 MGA917521:MGA917522 MPW917521:MPW917522 MZS917521:MZS917522 NJO917521:NJO917522 NTK917521:NTK917522 ODG917521:ODG917522 ONC917521:ONC917522 OWY917521:OWY917522 PGU917521:PGU917522 PQQ917521:PQQ917522 QAM917521:QAM917522 QKI917521:QKI917522 QUE917521:QUE917522 REA917521:REA917522 RNW917521:RNW917522 RXS917521:RXS917522 SHO917521:SHO917522 SRK917521:SRK917522 TBG917521:TBG917522 TLC917521:TLC917522 TUY917521:TUY917522 UEU917521:UEU917522 UOQ917521:UOQ917522 UYM917521:UYM917522 VII917521:VII917522 VSE917521:VSE917522 WCA917521:WCA917522 WLW917521:WLW917522 WVS917521:WVS917522 JG983057:JG983058 TC983057:TC983058 ACY983057:ACY983058 AMU983057:AMU983058 AWQ983057:AWQ983058 BGM983057:BGM983058 BQI983057:BQI983058 CAE983057:CAE983058 CKA983057:CKA983058 CTW983057:CTW983058 DDS983057:DDS983058 DNO983057:DNO983058 DXK983057:DXK983058 EHG983057:EHG983058 ERC983057:ERC983058 FAY983057:FAY983058 FKU983057:FKU983058 FUQ983057:FUQ983058 GEM983057:GEM983058 GOI983057:GOI983058 GYE983057:GYE983058 HIA983057:HIA983058 HRW983057:HRW983058 IBS983057:IBS983058 ILO983057:ILO983058 IVK983057:IVK983058 JFG983057:JFG983058 JPC983057:JPC983058 JYY983057:JYY983058 KIU983057:KIU983058 KSQ983057:KSQ983058 LCM983057:LCM983058 LMI983057:LMI983058 LWE983057:LWE983058 MGA983057:MGA983058 MPW983057:MPW983058 MZS983057:MZS983058 NJO983057:NJO983058 NTK983057:NTK983058 ODG983057:ODG983058 ONC983057:ONC983058 OWY983057:OWY983058 PGU983057:PGU983058 PQQ983057:PQQ983058 QAM983057:QAM983058 QKI983057:QKI983058 QUE983057:QUE983058 REA983057:REA983058 RNW983057:RNW983058 RXS983057:RXS983058 SHO983057:SHO983058 SRK983057:SRK983058 TBG983057:TBG983058 TLC983057:TLC983058 TUY983057:TUY983058 UEU983057:UEU983058 UOQ983057:UOQ983058 UYM983057:UYM983058 VII983057:VII983058 VSE983057:VSE983058 WCA983057:WCA983058 WLW983057:WLW983058 WVS983057:WVS983058 JG92 TC92 ACY92 AMU92 AWQ92 BGM92 BQI92 CAE92 CKA92 CTW92 DDS92 DNO92 DXK92 EHG92 ERC92 FAY92 FKU92 FUQ92 GEM92 GOI92 GYE92 HIA92 HRW92 IBS92 ILO92 IVK92 JFG92 JPC92 JYY92 KIU92 KSQ92 LCM92 LMI92 LWE92 MGA92 MPW92 MZS92 NJO92 NTK92 ODG92 ONC92 OWY92 PGU92 PQQ92 QAM92 QKI92 QUE92 REA92 RNW92 RXS92 SHO92 SRK92 TBG92 TLC92 TUY92 UEU92 UOQ92 UYM92 VII92 VSE92 WCA92 WLW92 WVS92 JG65628 TC65628 ACY65628 AMU65628 AWQ65628 BGM65628 BQI65628 CAE65628 CKA65628 CTW65628 DDS65628 DNO65628 DXK65628 EHG65628 ERC65628 FAY65628 FKU65628 FUQ65628 GEM65628 GOI65628 GYE65628 HIA65628 HRW65628 IBS65628 ILO65628 IVK65628 JFG65628 JPC65628 JYY65628 KIU65628 KSQ65628 LCM65628 LMI65628 LWE65628 MGA65628 MPW65628 MZS65628 NJO65628 NTK65628 ODG65628 ONC65628 OWY65628 PGU65628 PQQ65628 QAM65628 QKI65628 QUE65628 REA65628 RNW65628 RXS65628 SHO65628 SRK65628 TBG65628 TLC65628 TUY65628 UEU65628 UOQ65628 UYM65628 VII65628 VSE65628 WCA65628 WLW65628 WVS65628 JG131164 TC131164 ACY131164 AMU131164 AWQ131164 BGM131164 BQI131164 CAE131164 CKA131164 CTW131164 DDS131164 DNO131164 DXK131164 EHG131164 ERC131164 FAY131164 FKU131164 FUQ131164 GEM131164 GOI131164 GYE131164 HIA131164 HRW131164 IBS131164 ILO131164 IVK131164 JFG131164 JPC131164 JYY131164 KIU131164 KSQ131164 LCM131164 LMI131164 LWE131164 MGA131164 MPW131164 MZS131164 NJO131164 NTK131164 ODG131164 ONC131164 OWY131164 PGU131164 PQQ131164 QAM131164 QKI131164 QUE131164 REA131164 RNW131164 RXS131164 SHO131164 SRK131164 TBG131164 TLC131164 TUY131164 UEU131164 UOQ131164 UYM131164 VII131164 VSE131164 WCA131164 WLW131164 WVS131164 JG196700 TC196700 ACY196700 AMU196700 AWQ196700 BGM196700 BQI196700 CAE196700 CKA196700 CTW196700 DDS196700 DNO196700 DXK196700 EHG196700 ERC196700 FAY196700 FKU196700 FUQ196700 GEM196700 GOI196700 GYE196700 HIA196700 HRW196700 IBS196700 ILO196700 IVK196700 JFG196700 JPC196700 JYY196700 KIU196700 KSQ196700 LCM196700 LMI196700 LWE196700 MGA196700 MPW196700 MZS196700 NJO196700 NTK196700 ODG196700 ONC196700 OWY196700 PGU196700 PQQ196700 QAM196700 QKI196700 QUE196700 REA196700 RNW196700 RXS196700 SHO196700 SRK196700 TBG196700 TLC196700 TUY196700 UEU196700 UOQ196700 UYM196700 VII196700 VSE196700 WCA196700 WLW196700 WVS196700 JG262236 TC262236 ACY262236 AMU262236 AWQ262236 BGM262236 BQI262236 CAE262236 CKA262236 CTW262236 DDS262236 DNO262236 DXK262236 EHG262236 ERC262236 FAY262236 FKU262236 FUQ262236 GEM262236 GOI262236 GYE262236 HIA262236 HRW262236 IBS262236 ILO262236 IVK262236 JFG262236 JPC262236 JYY262236 KIU262236 KSQ262236 LCM262236 LMI262236 LWE262236 MGA262236 MPW262236 MZS262236 NJO262236 NTK262236 ODG262236 ONC262236 OWY262236 PGU262236 PQQ262236 QAM262236 QKI262236 QUE262236 REA262236 RNW262236 RXS262236 SHO262236 SRK262236 TBG262236 TLC262236 TUY262236 UEU262236 UOQ262236 UYM262236 VII262236 VSE262236 WCA262236 WLW262236 WVS262236 JG327772 TC327772 ACY327772 AMU327772 AWQ327772 BGM327772 BQI327772 CAE327772 CKA327772 CTW327772 DDS327772 DNO327772 DXK327772 EHG327772 ERC327772 FAY327772 FKU327772 FUQ327772 GEM327772 GOI327772 GYE327772 HIA327772 HRW327772 IBS327772 ILO327772 IVK327772 JFG327772 JPC327772 JYY327772 KIU327772 KSQ327772 LCM327772 LMI327772 LWE327772 MGA327772 MPW327772 MZS327772 NJO327772 NTK327772 ODG327772 ONC327772 OWY327772 PGU327772 PQQ327772 QAM327772 QKI327772 QUE327772 REA327772 RNW327772 RXS327772 SHO327772 SRK327772 TBG327772 TLC327772 TUY327772 UEU327772 UOQ327772 UYM327772 VII327772 VSE327772 WCA327772 WLW327772 WVS327772 JG393308 TC393308 ACY393308 AMU393308 AWQ393308 BGM393308 BQI393308 CAE393308 CKA393308 CTW393308 DDS393308 DNO393308 DXK393308 EHG393308 ERC393308 FAY393308 FKU393308 FUQ393308 GEM393308 GOI393308 GYE393308 HIA393308 HRW393308 IBS393308 ILO393308 IVK393308 JFG393308 JPC393308 JYY393308 KIU393308 KSQ393308 LCM393308 LMI393308 LWE393308 MGA393308 MPW393308 MZS393308 NJO393308 NTK393308 ODG393308 ONC393308 OWY393308 PGU393308 PQQ393308 QAM393308 QKI393308 QUE393308 REA393308 RNW393308 RXS393308 SHO393308 SRK393308 TBG393308 TLC393308 TUY393308 UEU393308 UOQ393308 UYM393308 VII393308 VSE393308 WCA393308 WLW393308 WVS393308 JG458844 TC458844 ACY458844 AMU458844 AWQ458844 BGM458844 BQI458844 CAE458844 CKA458844 CTW458844 DDS458844 DNO458844 DXK458844 EHG458844 ERC458844 FAY458844 FKU458844 FUQ458844 GEM458844 GOI458844 GYE458844 HIA458844 HRW458844 IBS458844 ILO458844 IVK458844 JFG458844 JPC458844 JYY458844 KIU458844 KSQ458844 LCM458844 LMI458844 LWE458844 MGA458844 MPW458844 MZS458844 NJO458844 NTK458844 ODG458844 ONC458844 OWY458844 PGU458844 PQQ458844 QAM458844 QKI458844 QUE458844 REA458844 RNW458844 RXS458844 SHO458844 SRK458844 TBG458844 TLC458844 TUY458844 UEU458844 UOQ458844 UYM458844 VII458844 VSE458844 WCA458844 WLW458844 WVS458844 JG524380 TC524380 ACY524380 AMU524380 AWQ524380 BGM524380 BQI524380 CAE524380 CKA524380 CTW524380 DDS524380 DNO524380 DXK524380 EHG524380 ERC524380 FAY524380 FKU524380 FUQ524380 GEM524380 GOI524380 GYE524380 HIA524380 HRW524380 IBS524380 ILO524380 IVK524380 JFG524380 JPC524380 JYY524380 KIU524380 KSQ524380 LCM524380 LMI524380 LWE524380 MGA524380 MPW524380 MZS524380 NJO524380 NTK524380 ODG524380 ONC524380 OWY524380 PGU524380 PQQ524380 QAM524380 QKI524380 QUE524380 REA524380 RNW524380 RXS524380 SHO524380 SRK524380 TBG524380 TLC524380 TUY524380 UEU524380 UOQ524380 UYM524380 VII524380 VSE524380 WCA524380 WLW524380 WVS524380 JG589916 TC589916 ACY589916 AMU589916 AWQ589916 BGM589916 BQI589916 CAE589916 CKA589916 CTW589916 DDS589916 DNO589916 DXK589916 EHG589916 ERC589916 FAY589916 FKU589916 FUQ589916 GEM589916 GOI589916 GYE589916 HIA589916 HRW589916 IBS589916 ILO589916 IVK589916 JFG589916 JPC589916 JYY589916 KIU589916 KSQ589916 LCM589916 LMI589916 LWE589916 MGA589916 MPW589916 MZS589916 NJO589916 NTK589916 ODG589916 ONC589916 OWY589916 PGU589916 PQQ589916 QAM589916 QKI589916 QUE589916 REA589916 RNW589916 RXS589916 SHO589916 SRK589916 TBG589916 TLC589916 TUY589916 UEU589916 UOQ589916 UYM589916 VII589916 VSE589916 WCA589916 WLW589916 WVS589916 JG655452 TC655452 ACY655452 AMU655452 AWQ655452 BGM655452 BQI655452 CAE655452 CKA655452 CTW655452 DDS655452 DNO655452 DXK655452 EHG655452 ERC655452 FAY655452 FKU655452 FUQ655452 GEM655452 GOI655452 GYE655452 HIA655452 HRW655452 IBS655452 ILO655452 IVK655452 JFG655452 JPC655452 JYY655452 KIU655452 KSQ655452 LCM655452 LMI655452 LWE655452 MGA655452 MPW655452 MZS655452 NJO655452 NTK655452 ODG655452 ONC655452 OWY655452 PGU655452 PQQ655452 QAM655452 QKI655452 QUE655452 REA655452 RNW655452 RXS655452 SHO655452 SRK655452 TBG655452 TLC655452 TUY655452 UEU655452 UOQ655452 UYM655452 VII655452 VSE655452 WCA655452 WLW655452 WVS655452 JG720988 TC720988 ACY720988 AMU720988 AWQ720988 BGM720988 BQI720988 CAE720988 CKA720988 CTW720988 DDS720988 DNO720988 DXK720988 EHG720988 ERC720988 FAY720988 FKU720988 FUQ720988 GEM720988 GOI720988 GYE720988 HIA720988 HRW720988 IBS720988 ILO720988 IVK720988 JFG720988 JPC720988 JYY720988 KIU720988 KSQ720988 LCM720988 LMI720988 LWE720988 MGA720988 MPW720988 MZS720988 NJO720988 NTK720988 ODG720988 ONC720988 OWY720988 PGU720988 PQQ720988 QAM720988 QKI720988 QUE720988 REA720988 RNW720988 RXS720988 SHO720988 SRK720988 TBG720988 TLC720988 TUY720988 UEU720988 UOQ720988 UYM720988 VII720988 VSE720988 WCA720988 WLW720988 WVS720988 JG786524 TC786524 ACY786524 AMU786524 AWQ786524 BGM786524 BQI786524 CAE786524 CKA786524 CTW786524 DDS786524 DNO786524 DXK786524 EHG786524 ERC786524 FAY786524 FKU786524 FUQ786524 GEM786524 GOI786524 GYE786524 HIA786524 HRW786524 IBS786524 ILO786524 IVK786524 JFG786524 JPC786524 JYY786524 KIU786524 KSQ786524 LCM786524 LMI786524 LWE786524 MGA786524 MPW786524 MZS786524 NJO786524 NTK786524 ODG786524 ONC786524 OWY786524 PGU786524 PQQ786524 QAM786524 QKI786524 QUE786524 REA786524 RNW786524 RXS786524 SHO786524 SRK786524 TBG786524 TLC786524 TUY786524 UEU786524 UOQ786524 UYM786524 VII786524 VSE786524 WCA786524 WLW786524 WVS786524 JG852060 TC852060 ACY852060 AMU852060 AWQ852060 BGM852060 BQI852060 CAE852060 CKA852060 CTW852060 DDS852060 DNO852060 DXK852060 EHG852060 ERC852060 FAY852060 FKU852060 FUQ852060 GEM852060 GOI852060 GYE852060 HIA852060 HRW852060 IBS852060 ILO852060 IVK852060 JFG852060 JPC852060 JYY852060 KIU852060 KSQ852060 LCM852060 LMI852060 LWE852060 MGA852060 MPW852060 MZS852060 NJO852060 NTK852060 ODG852060 ONC852060 OWY852060 PGU852060 PQQ852060 QAM852060 QKI852060 QUE852060 REA852060 RNW852060 RXS852060 SHO852060 SRK852060 TBG852060 TLC852060 TUY852060 UEU852060 UOQ852060 UYM852060 VII852060 VSE852060 WCA852060 WLW852060 WVS852060 JG917596 TC917596 ACY917596 AMU917596 AWQ917596 BGM917596 BQI917596 CAE917596 CKA917596 CTW917596 DDS917596 DNO917596 DXK917596 EHG917596 ERC917596 FAY917596 FKU917596 FUQ917596 GEM917596 GOI917596 GYE917596 HIA917596 HRW917596 IBS917596 ILO917596 IVK917596 JFG917596 JPC917596 JYY917596 KIU917596 KSQ917596 LCM917596 LMI917596 LWE917596 MGA917596 MPW917596 MZS917596 NJO917596 NTK917596 ODG917596 ONC917596 OWY917596 PGU917596 PQQ917596 QAM917596 QKI917596 QUE917596 REA917596 RNW917596 RXS917596 SHO917596 SRK917596 TBG917596 TLC917596 TUY917596 UEU917596 UOQ917596 UYM917596 VII917596 VSE917596 WCA917596 WLW917596 WVS917596 JG983132 TC983132 ACY983132 AMU983132 AWQ983132 BGM983132 BQI983132 CAE983132 CKA983132 CTW983132 DDS983132 DNO983132 DXK983132 EHG983132 ERC983132 FAY983132 FKU983132 FUQ983132 GEM983132 GOI983132 GYE983132 HIA983132 HRW983132 IBS983132 ILO983132 IVK983132 JFG983132 JPC983132 JYY983132 KIU983132 KSQ983132 LCM983132 LMI983132 LWE983132 MGA983132 MPW983132 MZS983132 NJO983132 NTK983132 ODG983132 ONC983132 OWY983132 PGU983132 PQQ983132 QAM983132 QKI983132 QUE983132 REA983132 RNW983132 RXS983132 SHO983132 SRK983132 TBG983132 TLC983132 TUY983132 UEU983132 UOQ983132 UYM983132 VII983132 VSE983132 WCA983132 WLW983132 WVS983132 JG32 TC32 ACY32 AMU32 AWQ32 BGM32 BQI32 CAE32 CKA32 CTW32 DDS32 DNO32 DXK32 EHG32 ERC32 FAY32 FKU32 FUQ32 GEM32 GOI32 GYE32 HIA32 HRW32 IBS32 ILO32 IVK32 JFG32 JPC32 JYY32 KIU32 KSQ32 LCM32 LMI32 LWE32 MGA32 MPW32 MZS32 NJO32 NTK32 ODG32 ONC32 OWY32 PGU32 PQQ32 QAM32 QKI32 QUE32 REA32 RNW32 RXS32 SHO32 SRK32 TBG32 TLC32 TUY32 UEU32 UOQ32 UYM32 VII32 VSE32 WCA32 WLW32 WVS32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JG65577:JG65578 TC65577:TC65578 ACY65577:ACY65578 AMU65577:AMU65578 AWQ65577:AWQ65578 BGM65577:BGM65578 BQI65577:BQI65578 CAE65577:CAE65578 CKA65577:CKA65578 CTW65577:CTW65578 DDS65577:DDS65578 DNO65577:DNO65578 DXK65577:DXK65578 EHG65577:EHG65578 ERC65577:ERC65578 FAY65577:FAY65578 FKU65577:FKU65578 FUQ65577:FUQ65578 GEM65577:GEM65578 GOI65577:GOI65578 GYE65577:GYE65578 HIA65577:HIA65578 HRW65577:HRW65578 IBS65577:IBS65578 ILO65577:ILO65578 IVK65577:IVK65578 JFG65577:JFG65578 JPC65577:JPC65578 JYY65577:JYY65578 KIU65577:KIU65578 KSQ65577:KSQ65578 LCM65577:LCM65578 LMI65577:LMI65578 LWE65577:LWE65578 MGA65577:MGA65578 MPW65577:MPW65578 MZS65577:MZS65578 NJO65577:NJO65578 NTK65577:NTK65578 ODG65577:ODG65578 ONC65577:ONC65578 OWY65577:OWY65578 PGU65577:PGU65578 PQQ65577:PQQ65578 QAM65577:QAM65578 QKI65577:QKI65578 QUE65577:QUE65578 REA65577:REA65578 RNW65577:RNW65578 RXS65577:RXS65578 SHO65577:SHO65578 SRK65577:SRK65578 TBG65577:TBG65578 TLC65577:TLC65578 TUY65577:TUY65578 UEU65577:UEU65578 UOQ65577:UOQ65578 UYM65577:UYM65578 VII65577:VII65578 VSE65577:VSE65578 WCA65577:WCA65578 WLW65577:WLW65578 WVS65577:WVS65578 JG131113:JG131114 TC131113:TC131114 ACY131113:ACY131114 AMU131113:AMU131114 AWQ131113:AWQ131114 BGM131113:BGM131114 BQI131113:BQI131114 CAE131113:CAE131114 CKA131113:CKA131114 CTW131113:CTW131114 DDS131113:DDS131114 DNO131113:DNO131114 DXK131113:DXK131114 EHG131113:EHG131114 ERC131113:ERC131114 FAY131113:FAY131114 FKU131113:FKU131114 FUQ131113:FUQ131114 GEM131113:GEM131114 GOI131113:GOI131114 GYE131113:GYE131114 HIA131113:HIA131114 HRW131113:HRW131114 IBS131113:IBS131114 ILO131113:ILO131114 IVK131113:IVK131114 JFG131113:JFG131114 JPC131113:JPC131114 JYY131113:JYY131114 KIU131113:KIU131114 KSQ131113:KSQ131114 LCM131113:LCM131114 LMI131113:LMI131114 LWE131113:LWE131114 MGA131113:MGA131114 MPW131113:MPW131114 MZS131113:MZS131114 NJO131113:NJO131114 NTK131113:NTK131114 ODG131113:ODG131114 ONC131113:ONC131114 OWY131113:OWY131114 PGU131113:PGU131114 PQQ131113:PQQ131114 QAM131113:QAM131114 QKI131113:QKI131114 QUE131113:QUE131114 REA131113:REA131114 RNW131113:RNW131114 RXS131113:RXS131114 SHO131113:SHO131114 SRK131113:SRK131114 TBG131113:TBG131114 TLC131113:TLC131114 TUY131113:TUY131114 UEU131113:UEU131114 UOQ131113:UOQ131114 UYM131113:UYM131114 VII131113:VII131114 VSE131113:VSE131114 WCA131113:WCA131114 WLW131113:WLW131114 WVS131113:WVS131114 JG196649:JG196650 TC196649:TC196650 ACY196649:ACY196650 AMU196649:AMU196650 AWQ196649:AWQ196650 BGM196649:BGM196650 BQI196649:BQI196650 CAE196649:CAE196650 CKA196649:CKA196650 CTW196649:CTW196650 DDS196649:DDS196650 DNO196649:DNO196650 DXK196649:DXK196650 EHG196649:EHG196650 ERC196649:ERC196650 FAY196649:FAY196650 FKU196649:FKU196650 FUQ196649:FUQ196650 GEM196649:GEM196650 GOI196649:GOI196650 GYE196649:GYE196650 HIA196649:HIA196650 HRW196649:HRW196650 IBS196649:IBS196650 ILO196649:ILO196650 IVK196649:IVK196650 JFG196649:JFG196650 JPC196649:JPC196650 JYY196649:JYY196650 KIU196649:KIU196650 KSQ196649:KSQ196650 LCM196649:LCM196650 LMI196649:LMI196650 LWE196649:LWE196650 MGA196649:MGA196650 MPW196649:MPW196650 MZS196649:MZS196650 NJO196649:NJO196650 NTK196649:NTK196650 ODG196649:ODG196650 ONC196649:ONC196650 OWY196649:OWY196650 PGU196649:PGU196650 PQQ196649:PQQ196650 QAM196649:QAM196650 QKI196649:QKI196650 QUE196649:QUE196650 REA196649:REA196650 RNW196649:RNW196650 RXS196649:RXS196650 SHO196649:SHO196650 SRK196649:SRK196650 TBG196649:TBG196650 TLC196649:TLC196650 TUY196649:TUY196650 UEU196649:UEU196650 UOQ196649:UOQ196650 UYM196649:UYM196650 VII196649:VII196650 VSE196649:VSE196650 WCA196649:WCA196650 WLW196649:WLW196650 WVS196649:WVS196650 JG262185:JG262186 TC262185:TC262186 ACY262185:ACY262186 AMU262185:AMU262186 AWQ262185:AWQ262186 BGM262185:BGM262186 BQI262185:BQI262186 CAE262185:CAE262186 CKA262185:CKA262186 CTW262185:CTW262186 DDS262185:DDS262186 DNO262185:DNO262186 DXK262185:DXK262186 EHG262185:EHG262186 ERC262185:ERC262186 FAY262185:FAY262186 FKU262185:FKU262186 FUQ262185:FUQ262186 GEM262185:GEM262186 GOI262185:GOI262186 GYE262185:GYE262186 HIA262185:HIA262186 HRW262185:HRW262186 IBS262185:IBS262186 ILO262185:ILO262186 IVK262185:IVK262186 JFG262185:JFG262186 JPC262185:JPC262186 JYY262185:JYY262186 KIU262185:KIU262186 KSQ262185:KSQ262186 LCM262185:LCM262186 LMI262185:LMI262186 LWE262185:LWE262186 MGA262185:MGA262186 MPW262185:MPW262186 MZS262185:MZS262186 NJO262185:NJO262186 NTK262185:NTK262186 ODG262185:ODG262186 ONC262185:ONC262186 OWY262185:OWY262186 PGU262185:PGU262186 PQQ262185:PQQ262186 QAM262185:QAM262186 QKI262185:QKI262186 QUE262185:QUE262186 REA262185:REA262186 RNW262185:RNW262186 RXS262185:RXS262186 SHO262185:SHO262186 SRK262185:SRK262186 TBG262185:TBG262186 TLC262185:TLC262186 TUY262185:TUY262186 UEU262185:UEU262186 UOQ262185:UOQ262186 UYM262185:UYM262186 VII262185:VII262186 VSE262185:VSE262186 WCA262185:WCA262186 WLW262185:WLW262186 WVS262185:WVS262186 JG327721:JG327722 TC327721:TC327722 ACY327721:ACY327722 AMU327721:AMU327722 AWQ327721:AWQ327722 BGM327721:BGM327722 BQI327721:BQI327722 CAE327721:CAE327722 CKA327721:CKA327722 CTW327721:CTW327722 DDS327721:DDS327722 DNO327721:DNO327722 DXK327721:DXK327722 EHG327721:EHG327722 ERC327721:ERC327722 FAY327721:FAY327722 FKU327721:FKU327722 FUQ327721:FUQ327722 GEM327721:GEM327722 GOI327721:GOI327722 GYE327721:GYE327722 HIA327721:HIA327722 HRW327721:HRW327722 IBS327721:IBS327722 ILO327721:ILO327722 IVK327721:IVK327722 JFG327721:JFG327722 JPC327721:JPC327722 JYY327721:JYY327722 KIU327721:KIU327722 KSQ327721:KSQ327722 LCM327721:LCM327722 LMI327721:LMI327722 LWE327721:LWE327722 MGA327721:MGA327722 MPW327721:MPW327722 MZS327721:MZS327722 NJO327721:NJO327722 NTK327721:NTK327722 ODG327721:ODG327722 ONC327721:ONC327722 OWY327721:OWY327722 PGU327721:PGU327722 PQQ327721:PQQ327722 QAM327721:QAM327722 QKI327721:QKI327722 QUE327721:QUE327722 REA327721:REA327722 RNW327721:RNW327722 RXS327721:RXS327722 SHO327721:SHO327722 SRK327721:SRK327722 TBG327721:TBG327722 TLC327721:TLC327722 TUY327721:TUY327722 UEU327721:UEU327722 UOQ327721:UOQ327722 UYM327721:UYM327722 VII327721:VII327722 VSE327721:VSE327722 WCA327721:WCA327722 WLW327721:WLW327722 WVS327721:WVS327722 JG393257:JG393258 TC393257:TC393258 ACY393257:ACY393258 AMU393257:AMU393258 AWQ393257:AWQ393258 BGM393257:BGM393258 BQI393257:BQI393258 CAE393257:CAE393258 CKA393257:CKA393258 CTW393257:CTW393258 DDS393257:DDS393258 DNO393257:DNO393258 DXK393257:DXK393258 EHG393257:EHG393258 ERC393257:ERC393258 FAY393257:FAY393258 FKU393257:FKU393258 FUQ393257:FUQ393258 GEM393257:GEM393258 GOI393257:GOI393258 GYE393257:GYE393258 HIA393257:HIA393258 HRW393257:HRW393258 IBS393257:IBS393258 ILO393257:ILO393258 IVK393257:IVK393258 JFG393257:JFG393258 JPC393257:JPC393258 JYY393257:JYY393258 KIU393257:KIU393258 KSQ393257:KSQ393258 LCM393257:LCM393258 LMI393257:LMI393258 LWE393257:LWE393258 MGA393257:MGA393258 MPW393257:MPW393258 MZS393257:MZS393258 NJO393257:NJO393258 NTK393257:NTK393258 ODG393257:ODG393258 ONC393257:ONC393258 OWY393257:OWY393258 PGU393257:PGU393258 PQQ393257:PQQ393258 QAM393257:QAM393258 QKI393257:QKI393258 QUE393257:QUE393258 REA393257:REA393258 RNW393257:RNW393258 RXS393257:RXS393258 SHO393257:SHO393258 SRK393257:SRK393258 TBG393257:TBG393258 TLC393257:TLC393258 TUY393257:TUY393258 UEU393257:UEU393258 UOQ393257:UOQ393258 UYM393257:UYM393258 VII393257:VII393258 VSE393257:VSE393258 WCA393257:WCA393258 WLW393257:WLW393258 WVS393257:WVS393258 JG458793:JG458794 TC458793:TC458794 ACY458793:ACY458794 AMU458793:AMU458794 AWQ458793:AWQ458794 BGM458793:BGM458794 BQI458793:BQI458794 CAE458793:CAE458794 CKA458793:CKA458794 CTW458793:CTW458794 DDS458793:DDS458794 DNO458793:DNO458794 DXK458793:DXK458794 EHG458793:EHG458794 ERC458793:ERC458794 FAY458793:FAY458794 FKU458793:FKU458794 FUQ458793:FUQ458794 GEM458793:GEM458794 GOI458793:GOI458794 GYE458793:GYE458794 HIA458793:HIA458794 HRW458793:HRW458794 IBS458793:IBS458794 ILO458793:ILO458794 IVK458793:IVK458794 JFG458793:JFG458794 JPC458793:JPC458794 JYY458793:JYY458794 KIU458793:KIU458794 KSQ458793:KSQ458794 LCM458793:LCM458794 LMI458793:LMI458794 LWE458793:LWE458794 MGA458793:MGA458794 MPW458793:MPW458794 MZS458793:MZS458794 NJO458793:NJO458794 NTK458793:NTK458794 ODG458793:ODG458794 ONC458793:ONC458794 OWY458793:OWY458794 PGU458793:PGU458794 PQQ458793:PQQ458794 QAM458793:QAM458794 QKI458793:QKI458794 QUE458793:QUE458794 REA458793:REA458794 RNW458793:RNW458794 RXS458793:RXS458794 SHO458793:SHO458794 SRK458793:SRK458794 TBG458793:TBG458794 TLC458793:TLC458794 TUY458793:TUY458794 UEU458793:UEU458794 UOQ458793:UOQ458794 UYM458793:UYM458794 VII458793:VII458794 VSE458793:VSE458794 WCA458793:WCA458794 WLW458793:WLW458794 WVS458793:WVS458794 JG524329:JG524330 TC524329:TC524330 ACY524329:ACY524330 AMU524329:AMU524330 AWQ524329:AWQ524330 BGM524329:BGM524330 BQI524329:BQI524330 CAE524329:CAE524330 CKA524329:CKA524330 CTW524329:CTW524330 DDS524329:DDS524330 DNO524329:DNO524330 DXK524329:DXK524330 EHG524329:EHG524330 ERC524329:ERC524330 FAY524329:FAY524330 FKU524329:FKU524330 FUQ524329:FUQ524330 GEM524329:GEM524330 GOI524329:GOI524330 GYE524329:GYE524330 HIA524329:HIA524330 HRW524329:HRW524330 IBS524329:IBS524330 ILO524329:ILO524330 IVK524329:IVK524330 JFG524329:JFG524330 JPC524329:JPC524330 JYY524329:JYY524330 KIU524329:KIU524330 KSQ524329:KSQ524330 LCM524329:LCM524330 LMI524329:LMI524330 LWE524329:LWE524330 MGA524329:MGA524330 MPW524329:MPW524330 MZS524329:MZS524330 NJO524329:NJO524330 NTK524329:NTK524330 ODG524329:ODG524330 ONC524329:ONC524330 OWY524329:OWY524330 PGU524329:PGU524330 PQQ524329:PQQ524330 QAM524329:QAM524330 QKI524329:QKI524330 QUE524329:QUE524330 REA524329:REA524330 RNW524329:RNW524330 RXS524329:RXS524330 SHO524329:SHO524330 SRK524329:SRK524330 TBG524329:TBG524330 TLC524329:TLC524330 TUY524329:TUY524330 UEU524329:UEU524330 UOQ524329:UOQ524330 UYM524329:UYM524330 VII524329:VII524330 VSE524329:VSE524330 WCA524329:WCA524330 WLW524329:WLW524330 WVS524329:WVS524330 JG589865:JG589866 TC589865:TC589866 ACY589865:ACY589866 AMU589865:AMU589866 AWQ589865:AWQ589866 BGM589865:BGM589866 BQI589865:BQI589866 CAE589865:CAE589866 CKA589865:CKA589866 CTW589865:CTW589866 DDS589865:DDS589866 DNO589865:DNO589866 DXK589865:DXK589866 EHG589865:EHG589866 ERC589865:ERC589866 FAY589865:FAY589866 FKU589865:FKU589866 FUQ589865:FUQ589866 GEM589865:GEM589866 GOI589865:GOI589866 GYE589865:GYE589866 HIA589865:HIA589866 HRW589865:HRW589866 IBS589865:IBS589866 ILO589865:ILO589866 IVK589865:IVK589866 JFG589865:JFG589866 JPC589865:JPC589866 JYY589865:JYY589866 KIU589865:KIU589866 KSQ589865:KSQ589866 LCM589865:LCM589866 LMI589865:LMI589866 LWE589865:LWE589866 MGA589865:MGA589866 MPW589865:MPW589866 MZS589865:MZS589866 NJO589865:NJO589866 NTK589865:NTK589866 ODG589865:ODG589866 ONC589865:ONC589866 OWY589865:OWY589866 PGU589865:PGU589866 PQQ589865:PQQ589866 QAM589865:QAM589866 QKI589865:QKI589866 QUE589865:QUE589866 REA589865:REA589866 RNW589865:RNW589866 RXS589865:RXS589866 SHO589865:SHO589866 SRK589865:SRK589866 TBG589865:TBG589866 TLC589865:TLC589866 TUY589865:TUY589866 UEU589865:UEU589866 UOQ589865:UOQ589866 UYM589865:UYM589866 VII589865:VII589866 VSE589865:VSE589866 WCA589865:WCA589866 WLW589865:WLW589866 WVS589865:WVS589866 JG655401:JG655402 TC655401:TC655402 ACY655401:ACY655402 AMU655401:AMU655402 AWQ655401:AWQ655402 BGM655401:BGM655402 BQI655401:BQI655402 CAE655401:CAE655402 CKA655401:CKA655402 CTW655401:CTW655402 DDS655401:DDS655402 DNO655401:DNO655402 DXK655401:DXK655402 EHG655401:EHG655402 ERC655401:ERC655402 FAY655401:FAY655402 FKU655401:FKU655402 FUQ655401:FUQ655402 GEM655401:GEM655402 GOI655401:GOI655402 GYE655401:GYE655402 HIA655401:HIA655402 HRW655401:HRW655402 IBS655401:IBS655402 ILO655401:ILO655402 IVK655401:IVK655402 JFG655401:JFG655402 JPC655401:JPC655402 JYY655401:JYY655402 KIU655401:KIU655402 KSQ655401:KSQ655402 LCM655401:LCM655402 LMI655401:LMI655402 LWE655401:LWE655402 MGA655401:MGA655402 MPW655401:MPW655402 MZS655401:MZS655402 NJO655401:NJO655402 NTK655401:NTK655402 ODG655401:ODG655402 ONC655401:ONC655402 OWY655401:OWY655402 PGU655401:PGU655402 PQQ655401:PQQ655402 QAM655401:QAM655402 QKI655401:QKI655402 QUE655401:QUE655402 REA655401:REA655402 RNW655401:RNW655402 RXS655401:RXS655402 SHO655401:SHO655402 SRK655401:SRK655402 TBG655401:TBG655402 TLC655401:TLC655402 TUY655401:TUY655402 UEU655401:UEU655402 UOQ655401:UOQ655402 UYM655401:UYM655402 VII655401:VII655402 VSE655401:VSE655402 WCA655401:WCA655402 WLW655401:WLW655402 WVS655401:WVS655402 JG720937:JG720938 TC720937:TC720938 ACY720937:ACY720938 AMU720937:AMU720938 AWQ720937:AWQ720938 BGM720937:BGM720938 BQI720937:BQI720938 CAE720937:CAE720938 CKA720937:CKA720938 CTW720937:CTW720938 DDS720937:DDS720938 DNO720937:DNO720938 DXK720937:DXK720938 EHG720937:EHG720938 ERC720937:ERC720938 FAY720937:FAY720938 FKU720937:FKU720938 FUQ720937:FUQ720938 GEM720937:GEM720938 GOI720937:GOI720938 GYE720937:GYE720938 HIA720937:HIA720938 HRW720937:HRW720938 IBS720937:IBS720938 ILO720937:ILO720938 IVK720937:IVK720938 JFG720937:JFG720938 JPC720937:JPC720938 JYY720937:JYY720938 KIU720937:KIU720938 KSQ720937:KSQ720938 LCM720937:LCM720938 LMI720937:LMI720938 LWE720937:LWE720938 MGA720937:MGA720938 MPW720937:MPW720938 MZS720937:MZS720938 NJO720937:NJO720938 NTK720937:NTK720938 ODG720937:ODG720938 ONC720937:ONC720938 OWY720937:OWY720938 PGU720937:PGU720938 PQQ720937:PQQ720938 QAM720937:QAM720938 QKI720937:QKI720938 QUE720937:QUE720938 REA720937:REA720938 RNW720937:RNW720938 RXS720937:RXS720938 SHO720937:SHO720938 SRK720937:SRK720938 TBG720937:TBG720938 TLC720937:TLC720938 TUY720937:TUY720938 UEU720937:UEU720938 UOQ720937:UOQ720938 UYM720937:UYM720938 VII720937:VII720938 VSE720937:VSE720938 WCA720937:WCA720938 WLW720937:WLW720938 WVS720937:WVS720938 JG786473:JG786474 TC786473:TC786474 ACY786473:ACY786474 AMU786473:AMU786474 AWQ786473:AWQ786474 BGM786473:BGM786474 BQI786473:BQI786474 CAE786473:CAE786474 CKA786473:CKA786474 CTW786473:CTW786474 DDS786473:DDS786474 DNO786473:DNO786474 DXK786473:DXK786474 EHG786473:EHG786474 ERC786473:ERC786474 FAY786473:FAY786474 FKU786473:FKU786474 FUQ786473:FUQ786474 GEM786473:GEM786474 GOI786473:GOI786474 GYE786473:GYE786474 HIA786473:HIA786474 HRW786473:HRW786474 IBS786473:IBS786474 ILO786473:ILO786474 IVK786473:IVK786474 JFG786473:JFG786474 JPC786473:JPC786474 JYY786473:JYY786474 KIU786473:KIU786474 KSQ786473:KSQ786474 LCM786473:LCM786474 LMI786473:LMI786474 LWE786473:LWE786474 MGA786473:MGA786474 MPW786473:MPW786474 MZS786473:MZS786474 NJO786473:NJO786474 NTK786473:NTK786474 ODG786473:ODG786474 ONC786473:ONC786474 OWY786473:OWY786474 PGU786473:PGU786474 PQQ786473:PQQ786474 QAM786473:QAM786474 QKI786473:QKI786474 QUE786473:QUE786474 REA786473:REA786474 RNW786473:RNW786474 RXS786473:RXS786474 SHO786473:SHO786474 SRK786473:SRK786474 TBG786473:TBG786474 TLC786473:TLC786474 TUY786473:TUY786474 UEU786473:UEU786474 UOQ786473:UOQ786474 UYM786473:UYM786474 VII786473:VII786474 VSE786473:VSE786474 WCA786473:WCA786474 WLW786473:WLW786474 WVS786473:WVS786474 JG852009:JG852010 TC852009:TC852010 ACY852009:ACY852010 AMU852009:AMU852010 AWQ852009:AWQ852010 BGM852009:BGM852010 BQI852009:BQI852010 CAE852009:CAE852010 CKA852009:CKA852010 CTW852009:CTW852010 DDS852009:DDS852010 DNO852009:DNO852010 DXK852009:DXK852010 EHG852009:EHG852010 ERC852009:ERC852010 FAY852009:FAY852010 FKU852009:FKU852010 FUQ852009:FUQ852010 GEM852009:GEM852010 GOI852009:GOI852010 GYE852009:GYE852010 HIA852009:HIA852010 HRW852009:HRW852010 IBS852009:IBS852010 ILO852009:ILO852010 IVK852009:IVK852010 JFG852009:JFG852010 JPC852009:JPC852010 JYY852009:JYY852010 KIU852009:KIU852010 KSQ852009:KSQ852010 LCM852009:LCM852010 LMI852009:LMI852010 LWE852009:LWE852010 MGA852009:MGA852010 MPW852009:MPW852010 MZS852009:MZS852010 NJO852009:NJO852010 NTK852009:NTK852010 ODG852009:ODG852010 ONC852009:ONC852010 OWY852009:OWY852010 PGU852009:PGU852010 PQQ852009:PQQ852010 QAM852009:QAM852010 QKI852009:QKI852010 QUE852009:QUE852010 REA852009:REA852010 RNW852009:RNW852010 RXS852009:RXS852010 SHO852009:SHO852010 SRK852009:SRK852010 TBG852009:TBG852010 TLC852009:TLC852010 TUY852009:TUY852010 UEU852009:UEU852010 UOQ852009:UOQ852010 UYM852009:UYM852010 VII852009:VII852010 VSE852009:VSE852010 WCA852009:WCA852010 WLW852009:WLW852010 WVS852009:WVS852010 JG917545:JG917546 TC917545:TC917546 ACY917545:ACY917546 AMU917545:AMU917546 AWQ917545:AWQ917546 BGM917545:BGM917546 BQI917545:BQI917546 CAE917545:CAE917546 CKA917545:CKA917546 CTW917545:CTW917546 DDS917545:DDS917546 DNO917545:DNO917546 DXK917545:DXK917546 EHG917545:EHG917546 ERC917545:ERC917546 FAY917545:FAY917546 FKU917545:FKU917546 FUQ917545:FUQ917546 GEM917545:GEM917546 GOI917545:GOI917546 GYE917545:GYE917546 HIA917545:HIA917546 HRW917545:HRW917546 IBS917545:IBS917546 ILO917545:ILO917546 IVK917545:IVK917546 JFG917545:JFG917546 JPC917545:JPC917546 JYY917545:JYY917546 KIU917545:KIU917546 KSQ917545:KSQ917546 LCM917545:LCM917546 LMI917545:LMI917546 LWE917545:LWE917546 MGA917545:MGA917546 MPW917545:MPW917546 MZS917545:MZS917546 NJO917545:NJO917546 NTK917545:NTK917546 ODG917545:ODG917546 ONC917545:ONC917546 OWY917545:OWY917546 PGU917545:PGU917546 PQQ917545:PQQ917546 QAM917545:QAM917546 QKI917545:QKI917546 QUE917545:QUE917546 REA917545:REA917546 RNW917545:RNW917546 RXS917545:RXS917546 SHO917545:SHO917546 SRK917545:SRK917546 TBG917545:TBG917546 TLC917545:TLC917546 TUY917545:TUY917546 UEU917545:UEU917546 UOQ917545:UOQ917546 UYM917545:UYM917546 VII917545:VII917546 VSE917545:VSE917546 WCA917545:WCA917546 WLW917545:WLW917546 WVS917545:WVS917546 JG983081:JG983082 TC983081:TC983082 ACY983081:ACY983082 AMU983081:AMU983082 AWQ983081:AWQ983082 BGM983081:BGM983082 BQI983081:BQI983082 CAE983081:CAE983082 CKA983081:CKA983082 CTW983081:CTW983082 DDS983081:DDS983082 DNO983081:DNO983082 DXK983081:DXK983082 EHG983081:EHG983082 ERC983081:ERC983082 FAY983081:FAY983082 FKU983081:FKU983082 FUQ983081:FUQ983082 GEM983081:GEM983082 GOI983081:GOI983082 GYE983081:GYE983082 HIA983081:HIA983082 HRW983081:HRW983082 IBS983081:IBS983082 ILO983081:ILO983082 IVK983081:IVK983082 JFG983081:JFG983082 JPC983081:JPC983082 JYY983081:JYY983082 KIU983081:KIU983082 KSQ983081:KSQ983082 LCM983081:LCM983082 LMI983081:LMI983082 LWE983081:LWE983082 MGA983081:MGA983082 MPW983081:MPW983082 MZS983081:MZS983082 NJO983081:NJO983082 NTK983081:NTK983082 ODG983081:ODG983082 ONC983081:ONC983082 OWY983081:OWY983082 PGU983081:PGU983082 PQQ983081:PQQ983082 QAM983081:QAM983082 QKI983081:QKI983082 QUE983081:QUE983082 REA983081:REA983082 RNW983081:RNW983082 RXS983081:RXS983082 SHO983081:SHO983082 SRK983081:SRK983082 TBG983081:TBG983082 TLC983081:TLC983082 TUY983081:TUY983082 UEU983081:UEU983082 UOQ983081:UOQ983082 UYM983081:UYM983082 VII983081:VII983082 VSE983081:VSE983082 WCA983081:WCA983082 WLW983081:WLW983082 WVS983081:WVS983082 JG65558 TC65558 ACY65558 AMU65558 AWQ65558 BGM65558 BQI65558 CAE65558 CKA65558 CTW65558 DDS65558 DNO65558 DXK65558 EHG65558 ERC65558 FAY65558 FKU65558 FUQ65558 GEM65558 GOI65558 GYE65558 HIA65558 HRW65558 IBS65558 ILO65558 IVK65558 JFG65558 JPC65558 JYY65558 KIU65558 KSQ65558 LCM65558 LMI65558 LWE65558 MGA65558 MPW65558 MZS65558 NJO65558 NTK65558 ODG65558 ONC65558 OWY65558 PGU65558 PQQ65558 QAM65558 QKI65558 QUE65558 REA65558 RNW65558 RXS65558 SHO65558 SRK65558 TBG65558 TLC65558 TUY65558 UEU65558 UOQ65558 UYM65558 VII65558 VSE65558 WCA65558 WLW65558 WVS65558 JG131094 TC131094 ACY131094 AMU131094 AWQ131094 BGM131094 BQI131094 CAE131094 CKA131094 CTW131094 DDS131094 DNO131094 DXK131094 EHG131094 ERC131094 FAY131094 FKU131094 FUQ131094 GEM131094 GOI131094 GYE131094 HIA131094 HRW131094 IBS131094 ILO131094 IVK131094 JFG131094 JPC131094 JYY131094 KIU131094 KSQ131094 LCM131094 LMI131094 LWE131094 MGA131094 MPW131094 MZS131094 NJO131094 NTK131094 ODG131094 ONC131094 OWY131094 PGU131094 PQQ131094 QAM131094 QKI131094 QUE131094 REA131094 RNW131094 RXS131094 SHO131094 SRK131094 TBG131094 TLC131094 TUY131094 UEU131094 UOQ131094 UYM131094 VII131094 VSE131094 WCA131094 WLW131094 WVS131094 JG196630 TC196630 ACY196630 AMU196630 AWQ196630 BGM196630 BQI196630 CAE196630 CKA196630 CTW196630 DDS196630 DNO196630 DXK196630 EHG196630 ERC196630 FAY196630 FKU196630 FUQ196630 GEM196630 GOI196630 GYE196630 HIA196630 HRW196630 IBS196630 ILO196630 IVK196630 JFG196630 JPC196630 JYY196630 KIU196630 KSQ196630 LCM196630 LMI196630 LWE196630 MGA196630 MPW196630 MZS196630 NJO196630 NTK196630 ODG196630 ONC196630 OWY196630 PGU196630 PQQ196630 QAM196630 QKI196630 QUE196630 REA196630 RNW196630 RXS196630 SHO196630 SRK196630 TBG196630 TLC196630 TUY196630 UEU196630 UOQ196630 UYM196630 VII196630 VSE196630 WCA196630 WLW196630 WVS196630 JG262166 TC262166 ACY262166 AMU262166 AWQ262166 BGM262166 BQI262166 CAE262166 CKA262166 CTW262166 DDS262166 DNO262166 DXK262166 EHG262166 ERC262166 FAY262166 FKU262166 FUQ262166 GEM262166 GOI262166 GYE262166 HIA262166 HRW262166 IBS262166 ILO262166 IVK262166 JFG262166 JPC262166 JYY262166 KIU262166 KSQ262166 LCM262166 LMI262166 LWE262166 MGA262166 MPW262166 MZS262166 NJO262166 NTK262166 ODG262166 ONC262166 OWY262166 PGU262166 PQQ262166 QAM262166 QKI262166 QUE262166 REA262166 RNW262166 RXS262166 SHO262166 SRK262166 TBG262166 TLC262166 TUY262166 UEU262166 UOQ262166 UYM262166 VII262166 VSE262166 WCA262166 WLW262166 WVS262166 JG327702 TC327702 ACY327702 AMU327702 AWQ327702 BGM327702 BQI327702 CAE327702 CKA327702 CTW327702 DDS327702 DNO327702 DXK327702 EHG327702 ERC327702 FAY327702 FKU327702 FUQ327702 GEM327702 GOI327702 GYE327702 HIA327702 HRW327702 IBS327702 ILO327702 IVK327702 JFG327702 JPC327702 JYY327702 KIU327702 KSQ327702 LCM327702 LMI327702 LWE327702 MGA327702 MPW327702 MZS327702 NJO327702 NTK327702 ODG327702 ONC327702 OWY327702 PGU327702 PQQ327702 QAM327702 QKI327702 QUE327702 REA327702 RNW327702 RXS327702 SHO327702 SRK327702 TBG327702 TLC327702 TUY327702 UEU327702 UOQ327702 UYM327702 VII327702 VSE327702 WCA327702 WLW327702 WVS327702 JG393238 TC393238 ACY393238 AMU393238 AWQ393238 BGM393238 BQI393238 CAE393238 CKA393238 CTW393238 DDS393238 DNO393238 DXK393238 EHG393238 ERC393238 FAY393238 FKU393238 FUQ393238 GEM393238 GOI393238 GYE393238 HIA393238 HRW393238 IBS393238 ILO393238 IVK393238 JFG393238 JPC393238 JYY393238 KIU393238 KSQ393238 LCM393238 LMI393238 LWE393238 MGA393238 MPW393238 MZS393238 NJO393238 NTK393238 ODG393238 ONC393238 OWY393238 PGU393238 PQQ393238 QAM393238 QKI393238 QUE393238 REA393238 RNW393238 RXS393238 SHO393238 SRK393238 TBG393238 TLC393238 TUY393238 UEU393238 UOQ393238 UYM393238 VII393238 VSE393238 WCA393238 WLW393238 WVS393238 JG458774 TC458774 ACY458774 AMU458774 AWQ458774 BGM458774 BQI458774 CAE458774 CKA458774 CTW458774 DDS458774 DNO458774 DXK458774 EHG458774 ERC458774 FAY458774 FKU458774 FUQ458774 GEM458774 GOI458774 GYE458774 HIA458774 HRW458774 IBS458774 ILO458774 IVK458774 JFG458774 JPC458774 JYY458774 KIU458774 KSQ458774 LCM458774 LMI458774 LWE458774 MGA458774 MPW458774 MZS458774 NJO458774 NTK458774 ODG458774 ONC458774 OWY458774 PGU458774 PQQ458774 QAM458774 QKI458774 QUE458774 REA458774 RNW458774 RXS458774 SHO458774 SRK458774 TBG458774 TLC458774 TUY458774 UEU458774 UOQ458774 UYM458774 VII458774 VSE458774 WCA458774 WLW458774 WVS458774 JG524310 TC524310 ACY524310 AMU524310 AWQ524310 BGM524310 BQI524310 CAE524310 CKA524310 CTW524310 DDS524310 DNO524310 DXK524310 EHG524310 ERC524310 FAY524310 FKU524310 FUQ524310 GEM524310 GOI524310 GYE524310 HIA524310 HRW524310 IBS524310 ILO524310 IVK524310 JFG524310 JPC524310 JYY524310 KIU524310 KSQ524310 LCM524310 LMI524310 LWE524310 MGA524310 MPW524310 MZS524310 NJO524310 NTK524310 ODG524310 ONC524310 OWY524310 PGU524310 PQQ524310 QAM524310 QKI524310 QUE524310 REA524310 RNW524310 RXS524310 SHO524310 SRK524310 TBG524310 TLC524310 TUY524310 UEU524310 UOQ524310 UYM524310 VII524310 VSE524310 WCA524310 WLW524310 WVS524310 JG589846 TC589846 ACY589846 AMU589846 AWQ589846 BGM589846 BQI589846 CAE589846 CKA589846 CTW589846 DDS589846 DNO589846 DXK589846 EHG589846 ERC589846 FAY589846 FKU589846 FUQ589846 GEM589846 GOI589846 GYE589846 HIA589846 HRW589846 IBS589846 ILO589846 IVK589846 JFG589846 JPC589846 JYY589846 KIU589846 KSQ589846 LCM589846 LMI589846 LWE589846 MGA589846 MPW589846 MZS589846 NJO589846 NTK589846 ODG589846 ONC589846 OWY589846 PGU589846 PQQ589846 QAM589846 QKI589846 QUE589846 REA589846 RNW589846 RXS589846 SHO589846 SRK589846 TBG589846 TLC589846 TUY589846 UEU589846 UOQ589846 UYM589846 VII589846 VSE589846 WCA589846 WLW589846 WVS589846 JG655382 TC655382 ACY655382 AMU655382 AWQ655382 BGM655382 BQI655382 CAE655382 CKA655382 CTW655382 DDS655382 DNO655382 DXK655382 EHG655382 ERC655382 FAY655382 FKU655382 FUQ655382 GEM655382 GOI655382 GYE655382 HIA655382 HRW655382 IBS655382 ILO655382 IVK655382 JFG655382 JPC655382 JYY655382 KIU655382 KSQ655382 LCM655382 LMI655382 LWE655382 MGA655382 MPW655382 MZS655382 NJO655382 NTK655382 ODG655382 ONC655382 OWY655382 PGU655382 PQQ655382 QAM655382 QKI655382 QUE655382 REA655382 RNW655382 RXS655382 SHO655382 SRK655382 TBG655382 TLC655382 TUY655382 UEU655382 UOQ655382 UYM655382 VII655382 VSE655382 WCA655382 WLW655382 WVS655382 JG720918 TC720918 ACY720918 AMU720918 AWQ720918 BGM720918 BQI720918 CAE720918 CKA720918 CTW720918 DDS720918 DNO720918 DXK720918 EHG720918 ERC720918 FAY720918 FKU720918 FUQ720918 GEM720918 GOI720918 GYE720918 HIA720918 HRW720918 IBS720918 ILO720918 IVK720918 JFG720918 JPC720918 JYY720918 KIU720918 KSQ720918 LCM720918 LMI720918 LWE720918 MGA720918 MPW720918 MZS720918 NJO720918 NTK720918 ODG720918 ONC720918 OWY720918 PGU720918 PQQ720918 QAM720918 QKI720918 QUE720918 REA720918 RNW720918 RXS720918 SHO720918 SRK720918 TBG720918 TLC720918 TUY720918 UEU720918 UOQ720918 UYM720918 VII720918 VSE720918 WCA720918 WLW720918 WVS720918 JG786454 TC786454 ACY786454 AMU786454 AWQ786454 BGM786454 BQI786454 CAE786454 CKA786454 CTW786454 DDS786454 DNO786454 DXK786454 EHG786454 ERC786454 FAY786454 FKU786454 FUQ786454 GEM786454 GOI786454 GYE786454 HIA786454 HRW786454 IBS786454 ILO786454 IVK786454 JFG786454 JPC786454 JYY786454 KIU786454 KSQ786454 LCM786454 LMI786454 LWE786454 MGA786454 MPW786454 MZS786454 NJO786454 NTK786454 ODG786454 ONC786454 OWY786454 PGU786454 PQQ786454 QAM786454 QKI786454 QUE786454 REA786454 RNW786454 RXS786454 SHO786454 SRK786454 TBG786454 TLC786454 TUY786454 UEU786454 UOQ786454 UYM786454 VII786454 VSE786454 WCA786454 WLW786454 WVS786454 JG851990 TC851990 ACY851990 AMU851990 AWQ851990 BGM851990 BQI851990 CAE851990 CKA851990 CTW851990 DDS851990 DNO851990 DXK851990 EHG851990 ERC851990 FAY851990 FKU851990 FUQ851990 GEM851990 GOI851990 GYE851990 HIA851990 HRW851990 IBS851990 ILO851990 IVK851990 JFG851990 JPC851990 JYY851990 KIU851990 KSQ851990 LCM851990 LMI851990 LWE851990 MGA851990 MPW851990 MZS851990 NJO851990 NTK851990 ODG851990 ONC851990 OWY851990 PGU851990 PQQ851990 QAM851990 QKI851990 QUE851990 REA851990 RNW851990 RXS851990 SHO851990 SRK851990 TBG851990 TLC851990 TUY851990 UEU851990 UOQ851990 UYM851990 VII851990 VSE851990 WCA851990 WLW851990 WVS851990 JG917526 TC917526 ACY917526 AMU917526 AWQ917526 BGM917526 BQI917526 CAE917526 CKA917526 CTW917526 DDS917526 DNO917526 DXK917526 EHG917526 ERC917526 FAY917526 FKU917526 FUQ917526 GEM917526 GOI917526 GYE917526 HIA917526 HRW917526 IBS917526 ILO917526 IVK917526 JFG917526 JPC917526 JYY917526 KIU917526 KSQ917526 LCM917526 LMI917526 LWE917526 MGA917526 MPW917526 MZS917526 NJO917526 NTK917526 ODG917526 ONC917526 OWY917526 PGU917526 PQQ917526 QAM917526 QKI917526 QUE917526 REA917526 RNW917526 RXS917526 SHO917526 SRK917526 TBG917526 TLC917526 TUY917526 UEU917526 UOQ917526 UYM917526 VII917526 VSE917526 WCA917526 WLW917526 WVS917526 JG983062 TC983062 ACY983062 AMU983062 AWQ983062 BGM983062 BQI983062 CAE983062 CKA983062 CTW983062 DDS983062 DNO983062 DXK983062 EHG983062 ERC983062 FAY983062 FKU983062 FUQ983062 GEM983062 GOI983062 GYE983062 HIA983062 HRW983062 IBS983062 ILO983062 IVK983062 JFG983062 JPC983062 JYY983062 KIU983062 KSQ983062 LCM983062 LMI983062 LWE983062 MGA983062 MPW983062 MZS983062 NJO983062 NTK983062 ODG983062 ONC983062 OWY983062 PGU983062 PQQ983062 QAM983062 QKI983062 QUE983062 REA983062 RNW983062 RXS983062 SHO983062 SRK983062 TBG983062 TLC983062 TUY983062 UEU983062 UOQ983062 UYM983062 VII983062 VSE983062 WCA983062 WLW983062 WVS983062 JG77 TC77 ACY77 AMU77 AWQ77 BGM77 BQI77 CAE77 CKA77 CTW77 DDS77 DNO77 DXK77 EHG77 ERC77 FAY77 FKU77 FUQ77 GEM77 GOI77 GYE77 HIA77 HRW77 IBS77 ILO77 IVK77 JFG77 JPC77 JYY77 KIU77 KSQ77 LCM77 LMI77 LWE77 MGA77 MPW77 MZS77 NJO77 NTK77 ODG77 ONC77 OWY77 PGU77 PQQ77 QAM77 QKI77 QUE77 REA77 RNW77 RXS77 SHO77 SRK77 TBG77 TLC77 TUY77 UEU77 UOQ77 UYM77 VII77 VSE77 WCA77 WLW77 WVS77 JG65613 TC65613 ACY65613 AMU65613 AWQ65613 BGM65613 BQI65613 CAE65613 CKA65613 CTW65613 DDS65613 DNO65613 DXK65613 EHG65613 ERC65613 FAY65613 FKU65613 FUQ65613 GEM65613 GOI65613 GYE65613 HIA65613 HRW65613 IBS65613 ILO65613 IVK65613 JFG65613 JPC65613 JYY65613 KIU65613 KSQ65613 LCM65613 LMI65613 LWE65613 MGA65613 MPW65613 MZS65613 NJO65613 NTK65613 ODG65613 ONC65613 OWY65613 PGU65613 PQQ65613 QAM65613 QKI65613 QUE65613 REA65613 RNW65613 RXS65613 SHO65613 SRK65613 TBG65613 TLC65613 TUY65613 UEU65613 UOQ65613 UYM65613 VII65613 VSE65613 WCA65613 WLW65613 WVS65613 JG131149 TC131149 ACY131149 AMU131149 AWQ131149 BGM131149 BQI131149 CAE131149 CKA131149 CTW131149 DDS131149 DNO131149 DXK131149 EHG131149 ERC131149 FAY131149 FKU131149 FUQ131149 GEM131149 GOI131149 GYE131149 HIA131149 HRW131149 IBS131149 ILO131149 IVK131149 JFG131149 JPC131149 JYY131149 KIU131149 KSQ131149 LCM131149 LMI131149 LWE131149 MGA131149 MPW131149 MZS131149 NJO131149 NTK131149 ODG131149 ONC131149 OWY131149 PGU131149 PQQ131149 QAM131149 QKI131149 QUE131149 REA131149 RNW131149 RXS131149 SHO131149 SRK131149 TBG131149 TLC131149 TUY131149 UEU131149 UOQ131149 UYM131149 VII131149 VSE131149 WCA131149 WLW131149 WVS131149 JG196685 TC196685 ACY196685 AMU196685 AWQ196685 BGM196685 BQI196685 CAE196685 CKA196685 CTW196685 DDS196685 DNO196685 DXK196685 EHG196685 ERC196685 FAY196685 FKU196685 FUQ196685 GEM196685 GOI196685 GYE196685 HIA196685 HRW196685 IBS196685 ILO196685 IVK196685 JFG196685 JPC196685 JYY196685 KIU196685 KSQ196685 LCM196685 LMI196685 LWE196685 MGA196685 MPW196685 MZS196685 NJO196685 NTK196685 ODG196685 ONC196685 OWY196685 PGU196685 PQQ196685 QAM196685 QKI196685 QUE196685 REA196685 RNW196685 RXS196685 SHO196685 SRK196685 TBG196685 TLC196685 TUY196685 UEU196685 UOQ196685 UYM196685 VII196685 VSE196685 WCA196685 WLW196685 WVS196685 JG262221 TC262221 ACY262221 AMU262221 AWQ262221 BGM262221 BQI262221 CAE262221 CKA262221 CTW262221 DDS262221 DNO262221 DXK262221 EHG262221 ERC262221 FAY262221 FKU262221 FUQ262221 GEM262221 GOI262221 GYE262221 HIA262221 HRW262221 IBS262221 ILO262221 IVK262221 JFG262221 JPC262221 JYY262221 KIU262221 KSQ262221 LCM262221 LMI262221 LWE262221 MGA262221 MPW262221 MZS262221 NJO262221 NTK262221 ODG262221 ONC262221 OWY262221 PGU262221 PQQ262221 QAM262221 QKI262221 QUE262221 REA262221 RNW262221 RXS262221 SHO262221 SRK262221 TBG262221 TLC262221 TUY262221 UEU262221 UOQ262221 UYM262221 VII262221 VSE262221 WCA262221 WLW262221 WVS262221 JG327757 TC327757 ACY327757 AMU327757 AWQ327757 BGM327757 BQI327757 CAE327757 CKA327757 CTW327757 DDS327757 DNO327757 DXK327757 EHG327757 ERC327757 FAY327757 FKU327757 FUQ327757 GEM327757 GOI327757 GYE327757 HIA327757 HRW327757 IBS327757 ILO327757 IVK327757 JFG327757 JPC327757 JYY327757 KIU327757 KSQ327757 LCM327757 LMI327757 LWE327757 MGA327757 MPW327757 MZS327757 NJO327757 NTK327757 ODG327757 ONC327757 OWY327757 PGU327757 PQQ327757 QAM327757 QKI327757 QUE327757 REA327757 RNW327757 RXS327757 SHO327757 SRK327757 TBG327757 TLC327757 TUY327757 UEU327757 UOQ327757 UYM327757 VII327757 VSE327757 WCA327757 WLW327757 WVS327757 JG393293 TC393293 ACY393293 AMU393293 AWQ393293 BGM393293 BQI393293 CAE393293 CKA393293 CTW393293 DDS393293 DNO393293 DXK393293 EHG393293 ERC393293 FAY393293 FKU393293 FUQ393293 GEM393293 GOI393293 GYE393293 HIA393293 HRW393293 IBS393293 ILO393293 IVK393293 JFG393293 JPC393293 JYY393293 KIU393293 KSQ393293 LCM393293 LMI393293 LWE393293 MGA393293 MPW393293 MZS393293 NJO393293 NTK393293 ODG393293 ONC393293 OWY393293 PGU393293 PQQ393293 QAM393293 QKI393293 QUE393293 REA393293 RNW393293 RXS393293 SHO393293 SRK393293 TBG393293 TLC393293 TUY393293 UEU393293 UOQ393293 UYM393293 VII393293 VSE393293 WCA393293 WLW393293 WVS393293 JG458829 TC458829 ACY458829 AMU458829 AWQ458829 BGM458829 BQI458829 CAE458829 CKA458829 CTW458829 DDS458829 DNO458829 DXK458829 EHG458829 ERC458829 FAY458829 FKU458829 FUQ458829 GEM458829 GOI458829 GYE458829 HIA458829 HRW458829 IBS458829 ILO458829 IVK458829 JFG458829 JPC458829 JYY458829 KIU458829 KSQ458829 LCM458829 LMI458829 LWE458829 MGA458829 MPW458829 MZS458829 NJO458829 NTK458829 ODG458829 ONC458829 OWY458829 PGU458829 PQQ458829 QAM458829 QKI458829 QUE458829 REA458829 RNW458829 RXS458829 SHO458829 SRK458829 TBG458829 TLC458829 TUY458829 UEU458829 UOQ458829 UYM458829 VII458829 VSE458829 WCA458829 WLW458829 WVS458829 JG524365 TC524365 ACY524365 AMU524365 AWQ524365 BGM524365 BQI524365 CAE524365 CKA524365 CTW524365 DDS524365 DNO524365 DXK524365 EHG524365 ERC524365 FAY524365 FKU524365 FUQ524365 GEM524365 GOI524365 GYE524365 HIA524365 HRW524365 IBS524365 ILO524365 IVK524365 JFG524365 JPC524365 JYY524365 KIU524365 KSQ524365 LCM524365 LMI524365 LWE524365 MGA524365 MPW524365 MZS524365 NJO524365 NTK524365 ODG524365 ONC524365 OWY524365 PGU524365 PQQ524365 QAM524365 QKI524365 QUE524365 REA524365 RNW524365 RXS524365 SHO524365 SRK524365 TBG524365 TLC524365 TUY524365 UEU524365 UOQ524365 UYM524365 VII524365 VSE524365 WCA524365 WLW524365 WVS524365 JG589901 TC589901 ACY589901 AMU589901 AWQ589901 BGM589901 BQI589901 CAE589901 CKA589901 CTW589901 DDS589901 DNO589901 DXK589901 EHG589901 ERC589901 FAY589901 FKU589901 FUQ589901 GEM589901 GOI589901 GYE589901 HIA589901 HRW589901 IBS589901 ILO589901 IVK589901 JFG589901 JPC589901 JYY589901 KIU589901 KSQ589901 LCM589901 LMI589901 LWE589901 MGA589901 MPW589901 MZS589901 NJO589901 NTK589901 ODG589901 ONC589901 OWY589901 PGU589901 PQQ589901 QAM589901 QKI589901 QUE589901 REA589901 RNW589901 RXS589901 SHO589901 SRK589901 TBG589901 TLC589901 TUY589901 UEU589901 UOQ589901 UYM589901 VII589901 VSE589901 WCA589901 WLW589901 WVS589901 JG655437 TC655437 ACY655437 AMU655437 AWQ655437 BGM655437 BQI655437 CAE655437 CKA655437 CTW655437 DDS655437 DNO655437 DXK655437 EHG655437 ERC655437 FAY655437 FKU655437 FUQ655437 GEM655437 GOI655437 GYE655437 HIA655437 HRW655437 IBS655437 ILO655437 IVK655437 JFG655437 JPC655437 JYY655437 KIU655437 KSQ655437 LCM655437 LMI655437 LWE655437 MGA655437 MPW655437 MZS655437 NJO655437 NTK655437 ODG655437 ONC655437 OWY655437 PGU655437 PQQ655437 QAM655437 QKI655437 QUE655437 REA655437 RNW655437 RXS655437 SHO655437 SRK655437 TBG655437 TLC655437 TUY655437 UEU655437 UOQ655437 UYM655437 VII655437 VSE655437 WCA655437 WLW655437 WVS655437 JG720973 TC720973 ACY720973 AMU720973 AWQ720973 BGM720973 BQI720973 CAE720973 CKA720973 CTW720973 DDS720973 DNO720973 DXK720973 EHG720973 ERC720973 FAY720973 FKU720973 FUQ720973 GEM720973 GOI720973 GYE720973 HIA720973 HRW720973 IBS720973 ILO720973 IVK720973 JFG720973 JPC720973 JYY720973 KIU720973 KSQ720973 LCM720973 LMI720973 LWE720973 MGA720973 MPW720973 MZS720973 NJO720973 NTK720973 ODG720973 ONC720973 OWY720973 PGU720973 PQQ720973 QAM720973 QKI720973 QUE720973 REA720973 RNW720973 RXS720973 SHO720973 SRK720973 TBG720973 TLC720973 TUY720973 UEU720973 UOQ720973 UYM720973 VII720973 VSE720973 WCA720973 WLW720973 WVS720973 JG786509 TC786509 ACY786509 AMU786509 AWQ786509 BGM786509 BQI786509 CAE786509 CKA786509 CTW786509 DDS786509 DNO786509 DXK786509 EHG786509 ERC786509 FAY786509 FKU786509 FUQ786509 GEM786509 GOI786509 GYE786509 HIA786509 HRW786509 IBS786509 ILO786509 IVK786509 JFG786509 JPC786509 JYY786509 KIU786509 KSQ786509 LCM786509 LMI786509 LWE786509 MGA786509 MPW786509 MZS786509 NJO786509 NTK786509 ODG786509 ONC786509 OWY786509 PGU786509 PQQ786509 QAM786509 QKI786509 QUE786509 REA786509 RNW786509 RXS786509 SHO786509 SRK786509 TBG786509 TLC786509 TUY786509 UEU786509 UOQ786509 UYM786509 VII786509 VSE786509 WCA786509 WLW786509 WVS786509 JG852045 TC852045 ACY852045 AMU852045 AWQ852045 BGM852045 BQI852045 CAE852045 CKA852045 CTW852045 DDS852045 DNO852045 DXK852045 EHG852045 ERC852045 FAY852045 FKU852045 FUQ852045 GEM852045 GOI852045 GYE852045 HIA852045 HRW852045 IBS852045 ILO852045 IVK852045 JFG852045 JPC852045 JYY852045 KIU852045 KSQ852045 LCM852045 LMI852045 LWE852045 MGA852045 MPW852045 MZS852045 NJO852045 NTK852045 ODG852045 ONC852045 OWY852045 PGU852045 PQQ852045 QAM852045 QKI852045 QUE852045 REA852045 RNW852045 RXS852045 SHO852045 SRK852045 TBG852045 TLC852045 TUY852045 UEU852045 UOQ852045 UYM852045 VII852045 VSE852045 WCA852045 WLW852045 WVS852045 JG917581 TC917581 ACY917581 AMU917581 AWQ917581 BGM917581 BQI917581 CAE917581 CKA917581 CTW917581 DDS917581 DNO917581 DXK917581 EHG917581 ERC917581 FAY917581 FKU917581 FUQ917581 GEM917581 GOI917581 GYE917581 HIA917581 HRW917581 IBS917581 ILO917581 IVK917581 JFG917581 JPC917581 JYY917581 KIU917581 KSQ917581 LCM917581 LMI917581 LWE917581 MGA917581 MPW917581 MZS917581 NJO917581 NTK917581 ODG917581 ONC917581 OWY917581 PGU917581 PQQ917581 QAM917581 QKI917581 QUE917581 REA917581 RNW917581 RXS917581 SHO917581 SRK917581 TBG917581 TLC917581 TUY917581 UEU917581 UOQ917581 UYM917581 VII917581 VSE917581 WCA917581 WLW917581 WVS917581 JG983117 TC983117 ACY983117 AMU983117 AWQ983117 BGM983117 BQI983117 CAE983117 CKA983117 CTW983117 DDS983117 DNO983117 DXK983117 EHG983117 ERC983117 FAY983117 FKU983117 FUQ983117 GEM983117 GOI983117 GYE983117 HIA983117 HRW983117 IBS983117 ILO983117 IVK983117 JFG983117 JPC983117 JYY983117 KIU983117 KSQ983117 LCM983117 LMI983117 LWE983117 MGA983117 MPW983117 MZS983117 NJO983117 NTK983117 ODG983117 ONC983117 OWY983117 PGU983117 PQQ983117 QAM983117 QKI983117 QUE983117 REA983117 RNW983117 RXS983117 SHO983117 SRK983117 TBG983117 TLC983117 TUY983117 UEU983117 UOQ983117 UYM983117 VII983117 VSE983117 WCA983117 WLW983117 WVS983117 JG65580:JG65593 TC65580:TC65593 ACY65580:ACY65593 AMU65580:AMU65593 AWQ65580:AWQ65593 BGM65580:BGM65593 BQI65580:BQI65593 CAE65580:CAE65593 CKA65580:CKA65593 CTW65580:CTW65593 DDS65580:DDS65593 DNO65580:DNO65593 DXK65580:DXK65593 EHG65580:EHG65593 ERC65580:ERC65593 FAY65580:FAY65593 FKU65580:FKU65593 FUQ65580:FUQ65593 GEM65580:GEM65593 GOI65580:GOI65593 GYE65580:GYE65593 HIA65580:HIA65593 HRW65580:HRW65593 IBS65580:IBS65593 ILO65580:ILO65593 IVK65580:IVK65593 JFG65580:JFG65593 JPC65580:JPC65593 JYY65580:JYY65593 KIU65580:KIU65593 KSQ65580:KSQ65593 LCM65580:LCM65593 LMI65580:LMI65593 LWE65580:LWE65593 MGA65580:MGA65593 MPW65580:MPW65593 MZS65580:MZS65593 NJO65580:NJO65593 NTK65580:NTK65593 ODG65580:ODG65593 ONC65580:ONC65593 OWY65580:OWY65593 PGU65580:PGU65593 PQQ65580:PQQ65593 QAM65580:QAM65593 QKI65580:QKI65593 QUE65580:QUE65593 REA65580:REA65593 RNW65580:RNW65593 RXS65580:RXS65593 SHO65580:SHO65593 SRK65580:SRK65593 TBG65580:TBG65593 TLC65580:TLC65593 TUY65580:TUY65593 UEU65580:UEU65593 UOQ65580:UOQ65593 UYM65580:UYM65593 VII65580:VII65593 VSE65580:VSE65593 WCA65580:WCA65593 WLW65580:WLW65593 WVS65580:WVS65593 JG131116:JG131129 TC131116:TC131129 ACY131116:ACY131129 AMU131116:AMU131129 AWQ131116:AWQ131129 BGM131116:BGM131129 BQI131116:BQI131129 CAE131116:CAE131129 CKA131116:CKA131129 CTW131116:CTW131129 DDS131116:DDS131129 DNO131116:DNO131129 DXK131116:DXK131129 EHG131116:EHG131129 ERC131116:ERC131129 FAY131116:FAY131129 FKU131116:FKU131129 FUQ131116:FUQ131129 GEM131116:GEM131129 GOI131116:GOI131129 GYE131116:GYE131129 HIA131116:HIA131129 HRW131116:HRW131129 IBS131116:IBS131129 ILO131116:ILO131129 IVK131116:IVK131129 JFG131116:JFG131129 JPC131116:JPC131129 JYY131116:JYY131129 KIU131116:KIU131129 KSQ131116:KSQ131129 LCM131116:LCM131129 LMI131116:LMI131129 LWE131116:LWE131129 MGA131116:MGA131129 MPW131116:MPW131129 MZS131116:MZS131129 NJO131116:NJO131129 NTK131116:NTK131129 ODG131116:ODG131129 ONC131116:ONC131129 OWY131116:OWY131129 PGU131116:PGU131129 PQQ131116:PQQ131129 QAM131116:QAM131129 QKI131116:QKI131129 QUE131116:QUE131129 REA131116:REA131129 RNW131116:RNW131129 RXS131116:RXS131129 SHO131116:SHO131129 SRK131116:SRK131129 TBG131116:TBG131129 TLC131116:TLC131129 TUY131116:TUY131129 UEU131116:UEU131129 UOQ131116:UOQ131129 UYM131116:UYM131129 VII131116:VII131129 VSE131116:VSE131129 WCA131116:WCA131129 WLW131116:WLW131129 WVS131116:WVS131129 JG196652:JG196665 TC196652:TC196665 ACY196652:ACY196665 AMU196652:AMU196665 AWQ196652:AWQ196665 BGM196652:BGM196665 BQI196652:BQI196665 CAE196652:CAE196665 CKA196652:CKA196665 CTW196652:CTW196665 DDS196652:DDS196665 DNO196652:DNO196665 DXK196652:DXK196665 EHG196652:EHG196665 ERC196652:ERC196665 FAY196652:FAY196665 FKU196652:FKU196665 FUQ196652:FUQ196665 GEM196652:GEM196665 GOI196652:GOI196665 GYE196652:GYE196665 HIA196652:HIA196665 HRW196652:HRW196665 IBS196652:IBS196665 ILO196652:ILO196665 IVK196652:IVK196665 JFG196652:JFG196665 JPC196652:JPC196665 JYY196652:JYY196665 KIU196652:KIU196665 KSQ196652:KSQ196665 LCM196652:LCM196665 LMI196652:LMI196665 LWE196652:LWE196665 MGA196652:MGA196665 MPW196652:MPW196665 MZS196652:MZS196665 NJO196652:NJO196665 NTK196652:NTK196665 ODG196652:ODG196665 ONC196652:ONC196665 OWY196652:OWY196665 PGU196652:PGU196665 PQQ196652:PQQ196665 QAM196652:QAM196665 QKI196652:QKI196665 QUE196652:QUE196665 REA196652:REA196665 RNW196652:RNW196665 RXS196652:RXS196665 SHO196652:SHO196665 SRK196652:SRK196665 TBG196652:TBG196665 TLC196652:TLC196665 TUY196652:TUY196665 UEU196652:UEU196665 UOQ196652:UOQ196665 UYM196652:UYM196665 VII196652:VII196665 VSE196652:VSE196665 WCA196652:WCA196665 WLW196652:WLW196665 WVS196652:WVS196665 JG262188:JG262201 TC262188:TC262201 ACY262188:ACY262201 AMU262188:AMU262201 AWQ262188:AWQ262201 BGM262188:BGM262201 BQI262188:BQI262201 CAE262188:CAE262201 CKA262188:CKA262201 CTW262188:CTW262201 DDS262188:DDS262201 DNO262188:DNO262201 DXK262188:DXK262201 EHG262188:EHG262201 ERC262188:ERC262201 FAY262188:FAY262201 FKU262188:FKU262201 FUQ262188:FUQ262201 GEM262188:GEM262201 GOI262188:GOI262201 GYE262188:GYE262201 HIA262188:HIA262201 HRW262188:HRW262201 IBS262188:IBS262201 ILO262188:ILO262201 IVK262188:IVK262201 JFG262188:JFG262201 JPC262188:JPC262201 JYY262188:JYY262201 KIU262188:KIU262201 KSQ262188:KSQ262201 LCM262188:LCM262201 LMI262188:LMI262201 LWE262188:LWE262201 MGA262188:MGA262201 MPW262188:MPW262201 MZS262188:MZS262201 NJO262188:NJO262201 NTK262188:NTK262201 ODG262188:ODG262201 ONC262188:ONC262201 OWY262188:OWY262201 PGU262188:PGU262201 PQQ262188:PQQ262201 QAM262188:QAM262201 QKI262188:QKI262201 QUE262188:QUE262201 REA262188:REA262201 RNW262188:RNW262201 RXS262188:RXS262201 SHO262188:SHO262201 SRK262188:SRK262201 TBG262188:TBG262201 TLC262188:TLC262201 TUY262188:TUY262201 UEU262188:UEU262201 UOQ262188:UOQ262201 UYM262188:UYM262201 VII262188:VII262201 VSE262188:VSE262201 WCA262188:WCA262201 WLW262188:WLW262201 WVS262188:WVS262201 JG327724:JG327737 TC327724:TC327737 ACY327724:ACY327737 AMU327724:AMU327737 AWQ327724:AWQ327737 BGM327724:BGM327737 BQI327724:BQI327737 CAE327724:CAE327737 CKA327724:CKA327737 CTW327724:CTW327737 DDS327724:DDS327737 DNO327724:DNO327737 DXK327724:DXK327737 EHG327724:EHG327737 ERC327724:ERC327737 FAY327724:FAY327737 FKU327724:FKU327737 FUQ327724:FUQ327737 GEM327724:GEM327737 GOI327724:GOI327737 GYE327724:GYE327737 HIA327724:HIA327737 HRW327724:HRW327737 IBS327724:IBS327737 ILO327724:ILO327737 IVK327724:IVK327737 JFG327724:JFG327737 JPC327724:JPC327737 JYY327724:JYY327737 KIU327724:KIU327737 KSQ327724:KSQ327737 LCM327724:LCM327737 LMI327724:LMI327737 LWE327724:LWE327737 MGA327724:MGA327737 MPW327724:MPW327737 MZS327724:MZS327737 NJO327724:NJO327737 NTK327724:NTK327737 ODG327724:ODG327737 ONC327724:ONC327737 OWY327724:OWY327737 PGU327724:PGU327737 PQQ327724:PQQ327737 QAM327724:QAM327737 QKI327724:QKI327737 QUE327724:QUE327737 REA327724:REA327737 RNW327724:RNW327737 RXS327724:RXS327737 SHO327724:SHO327737 SRK327724:SRK327737 TBG327724:TBG327737 TLC327724:TLC327737 TUY327724:TUY327737 UEU327724:UEU327737 UOQ327724:UOQ327737 UYM327724:UYM327737 VII327724:VII327737 VSE327724:VSE327737 WCA327724:WCA327737 WLW327724:WLW327737 WVS327724:WVS327737 JG393260:JG393273 TC393260:TC393273 ACY393260:ACY393273 AMU393260:AMU393273 AWQ393260:AWQ393273 BGM393260:BGM393273 BQI393260:BQI393273 CAE393260:CAE393273 CKA393260:CKA393273 CTW393260:CTW393273 DDS393260:DDS393273 DNO393260:DNO393273 DXK393260:DXK393273 EHG393260:EHG393273 ERC393260:ERC393273 FAY393260:FAY393273 FKU393260:FKU393273 FUQ393260:FUQ393273 GEM393260:GEM393273 GOI393260:GOI393273 GYE393260:GYE393273 HIA393260:HIA393273 HRW393260:HRW393273 IBS393260:IBS393273 ILO393260:ILO393273 IVK393260:IVK393273 JFG393260:JFG393273 JPC393260:JPC393273 JYY393260:JYY393273 KIU393260:KIU393273 KSQ393260:KSQ393273 LCM393260:LCM393273 LMI393260:LMI393273 LWE393260:LWE393273 MGA393260:MGA393273 MPW393260:MPW393273 MZS393260:MZS393273 NJO393260:NJO393273 NTK393260:NTK393273 ODG393260:ODG393273 ONC393260:ONC393273 OWY393260:OWY393273 PGU393260:PGU393273 PQQ393260:PQQ393273 QAM393260:QAM393273 QKI393260:QKI393273 QUE393260:QUE393273 REA393260:REA393273 RNW393260:RNW393273 RXS393260:RXS393273 SHO393260:SHO393273 SRK393260:SRK393273 TBG393260:TBG393273 TLC393260:TLC393273 TUY393260:TUY393273 UEU393260:UEU393273 UOQ393260:UOQ393273 UYM393260:UYM393273 VII393260:VII393273 VSE393260:VSE393273 WCA393260:WCA393273 WLW393260:WLW393273 WVS393260:WVS393273 JG458796:JG458809 TC458796:TC458809 ACY458796:ACY458809 AMU458796:AMU458809 AWQ458796:AWQ458809 BGM458796:BGM458809 BQI458796:BQI458809 CAE458796:CAE458809 CKA458796:CKA458809 CTW458796:CTW458809 DDS458796:DDS458809 DNO458796:DNO458809 DXK458796:DXK458809 EHG458796:EHG458809 ERC458796:ERC458809 FAY458796:FAY458809 FKU458796:FKU458809 FUQ458796:FUQ458809 GEM458796:GEM458809 GOI458796:GOI458809 GYE458796:GYE458809 HIA458796:HIA458809 HRW458796:HRW458809 IBS458796:IBS458809 ILO458796:ILO458809 IVK458796:IVK458809 JFG458796:JFG458809 JPC458796:JPC458809 JYY458796:JYY458809 KIU458796:KIU458809 KSQ458796:KSQ458809 LCM458796:LCM458809 LMI458796:LMI458809 LWE458796:LWE458809 MGA458796:MGA458809 MPW458796:MPW458809 MZS458796:MZS458809 NJO458796:NJO458809 NTK458796:NTK458809 ODG458796:ODG458809 ONC458796:ONC458809 OWY458796:OWY458809 PGU458796:PGU458809 PQQ458796:PQQ458809 QAM458796:QAM458809 QKI458796:QKI458809 QUE458796:QUE458809 REA458796:REA458809 RNW458796:RNW458809 RXS458796:RXS458809 SHO458796:SHO458809 SRK458796:SRK458809 TBG458796:TBG458809 TLC458796:TLC458809 TUY458796:TUY458809 UEU458796:UEU458809 UOQ458796:UOQ458809 UYM458796:UYM458809 VII458796:VII458809 VSE458796:VSE458809 WCA458796:WCA458809 WLW458796:WLW458809 WVS458796:WVS458809 JG524332:JG524345 TC524332:TC524345 ACY524332:ACY524345 AMU524332:AMU524345 AWQ524332:AWQ524345 BGM524332:BGM524345 BQI524332:BQI524345 CAE524332:CAE524345 CKA524332:CKA524345 CTW524332:CTW524345 DDS524332:DDS524345 DNO524332:DNO524345 DXK524332:DXK524345 EHG524332:EHG524345 ERC524332:ERC524345 FAY524332:FAY524345 FKU524332:FKU524345 FUQ524332:FUQ524345 GEM524332:GEM524345 GOI524332:GOI524345 GYE524332:GYE524345 HIA524332:HIA524345 HRW524332:HRW524345 IBS524332:IBS524345 ILO524332:ILO524345 IVK524332:IVK524345 JFG524332:JFG524345 JPC524332:JPC524345 JYY524332:JYY524345 KIU524332:KIU524345 KSQ524332:KSQ524345 LCM524332:LCM524345 LMI524332:LMI524345 LWE524332:LWE524345 MGA524332:MGA524345 MPW524332:MPW524345 MZS524332:MZS524345 NJO524332:NJO524345 NTK524332:NTK524345 ODG524332:ODG524345 ONC524332:ONC524345 OWY524332:OWY524345 PGU524332:PGU524345 PQQ524332:PQQ524345 QAM524332:QAM524345 QKI524332:QKI524345 QUE524332:QUE524345 REA524332:REA524345 RNW524332:RNW524345 RXS524332:RXS524345 SHO524332:SHO524345 SRK524332:SRK524345 TBG524332:TBG524345 TLC524332:TLC524345 TUY524332:TUY524345 UEU524332:UEU524345 UOQ524332:UOQ524345 UYM524332:UYM524345 VII524332:VII524345 VSE524332:VSE524345 WCA524332:WCA524345 WLW524332:WLW524345 WVS524332:WVS524345 JG589868:JG589881 TC589868:TC589881 ACY589868:ACY589881 AMU589868:AMU589881 AWQ589868:AWQ589881 BGM589868:BGM589881 BQI589868:BQI589881 CAE589868:CAE589881 CKA589868:CKA589881 CTW589868:CTW589881 DDS589868:DDS589881 DNO589868:DNO589881 DXK589868:DXK589881 EHG589868:EHG589881 ERC589868:ERC589881 FAY589868:FAY589881 FKU589868:FKU589881 FUQ589868:FUQ589881 GEM589868:GEM589881 GOI589868:GOI589881 GYE589868:GYE589881 HIA589868:HIA589881 HRW589868:HRW589881 IBS589868:IBS589881 ILO589868:ILO589881 IVK589868:IVK589881 JFG589868:JFG589881 JPC589868:JPC589881 JYY589868:JYY589881 KIU589868:KIU589881 KSQ589868:KSQ589881 LCM589868:LCM589881 LMI589868:LMI589881 LWE589868:LWE589881 MGA589868:MGA589881 MPW589868:MPW589881 MZS589868:MZS589881 NJO589868:NJO589881 NTK589868:NTK589881 ODG589868:ODG589881 ONC589868:ONC589881 OWY589868:OWY589881 PGU589868:PGU589881 PQQ589868:PQQ589881 QAM589868:QAM589881 QKI589868:QKI589881 QUE589868:QUE589881 REA589868:REA589881 RNW589868:RNW589881 RXS589868:RXS589881 SHO589868:SHO589881 SRK589868:SRK589881 TBG589868:TBG589881 TLC589868:TLC589881 TUY589868:TUY589881 UEU589868:UEU589881 UOQ589868:UOQ589881 UYM589868:UYM589881 VII589868:VII589881 VSE589868:VSE589881 WCA589868:WCA589881 WLW589868:WLW589881 WVS589868:WVS589881 JG655404:JG655417 TC655404:TC655417 ACY655404:ACY655417 AMU655404:AMU655417 AWQ655404:AWQ655417 BGM655404:BGM655417 BQI655404:BQI655417 CAE655404:CAE655417 CKA655404:CKA655417 CTW655404:CTW655417 DDS655404:DDS655417 DNO655404:DNO655417 DXK655404:DXK655417 EHG655404:EHG655417 ERC655404:ERC655417 FAY655404:FAY655417 FKU655404:FKU655417 FUQ655404:FUQ655417 GEM655404:GEM655417 GOI655404:GOI655417 GYE655404:GYE655417 HIA655404:HIA655417 HRW655404:HRW655417 IBS655404:IBS655417 ILO655404:ILO655417 IVK655404:IVK655417 JFG655404:JFG655417 JPC655404:JPC655417 JYY655404:JYY655417 KIU655404:KIU655417 KSQ655404:KSQ655417 LCM655404:LCM655417 LMI655404:LMI655417 LWE655404:LWE655417 MGA655404:MGA655417 MPW655404:MPW655417 MZS655404:MZS655417 NJO655404:NJO655417 NTK655404:NTK655417 ODG655404:ODG655417 ONC655404:ONC655417 OWY655404:OWY655417 PGU655404:PGU655417 PQQ655404:PQQ655417 QAM655404:QAM655417 QKI655404:QKI655417 QUE655404:QUE655417 REA655404:REA655417 RNW655404:RNW655417 RXS655404:RXS655417 SHO655404:SHO655417 SRK655404:SRK655417 TBG655404:TBG655417 TLC655404:TLC655417 TUY655404:TUY655417 UEU655404:UEU655417 UOQ655404:UOQ655417 UYM655404:UYM655417 VII655404:VII655417 VSE655404:VSE655417 WCA655404:WCA655417 WLW655404:WLW655417 WVS655404:WVS655417 JG720940:JG720953 TC720940:TC720953 ACY720940:ACY720953 AMU720940:AMU720953 AWQ720940:AWQ720953 BGM720940:BGM720953 BQI720940:BQI720953 CAE720940:CAE720953 CKA720940:CKA720953 CTW720940:CTW720953 DDS720940:DDS720953 DNO720940:DNO720953 DXK720940:DXK720953 EHG720940:EHG720953 ERC720940:ERC720953 FAY720940:FAY720953 FKU720940:FKU720953 FUQ720940:FUQ720953 GEM720940:GEM720953 GOI720940:GOI720953 GYE720940:GYE720953 HIA720940:HIA720953 HRW720940:HRW720953 IBS720940:IBS720953 ILO720940:ILO720953 IVK720940:IVK720953 JFG720940:JFG720953 JPC720940:JPC720953 JYY720940:JYY720953 KIU720940:KIU720953 KSQ720940:KSQ720953 LCM720940:LCM720953 LMI720940:LMI720953 LWE720940:LWE720953 MGA720940:MGA720953 MPW720940:MPW720953 MZS720940:MZS720953 NJO720940:NJO720953 NTK720940:NTK720953 ODG720940:ODG720953 ONC720940:ONC720953 OWY720940:OWY720953 PGU720940:PGU720953 PQQ720940:PQQ720953 QAM720940:QAM720953 QKI720940:QKI720953 QUE720940:QUE720953 REA720940:REA720953 RNW720940:RNW720953 RXS720940:RXS720953 SHO720940:SHO720953 SRK720940:SRK720953 TBG720940:TBG720953 TLC720940:TLC720953 TUY720940:TUY720953 UEU720940:UEU720953 UOQ720940:UOQ720953 UYM720940:UYM720953 VII720940:VII720953 VSE720940:VSE720953 WCA720940:WCA720953 WLW720940:WLW720953 WVS720940:WVS720953 JG786476:JG786489 TC786476:TC786489 ACY786476:ACY786489 AMU786476:AMU786489 AWQ786476:AWQ786489 BGM786476:BGM786489 BQI786476:BQI786489 CAE786476:CAE786489 CKA786476:CKA786489 CTW786476:CTW786489 DDS786476:DDS786489 DNO786476:DNO786489 DXK786476:DXK786489 EHG786476:EHG786489 ERC786476:ERC786489 FAY786476:FAY786489 FKU786476:FKU786489 FUQ786476:FUQ786489 GEM786476:GEM786489 GOI786476:GOI786489 GYE786476:GYE786489 HIA786476:HIA786489 HRW786476:HRW786489 IBS786476:IBS786489 ILO786476:ILO786489 IVK786476:IVK786489 JFG786476:JFG786489 JPC786476:JPC786489 JYY786476:JYY786489 KIU786476:KIU786489 KSQ786476:KSQ786489 LCM786476:LCM786489 LMI786476:LMI786489 LWE786476:LWE786489 MGA786476:MGA786489 MPW786476:MPW786489 MZS786476:MZS786489 NJO786476:NJO786489 NTK786476:NTK786489 ODG786476:ODG786489 ONC786476:ONC786489 OWY786476:OWY786489 PGU786476:PGU786489 PQQ786476:PQQ786489 QAM786476:QAM786489 QKI786476:QKI786489 QUE786476:QUE786489 REA786476:REA786489 RNW786476:RNW786489 RXS786476:RXS786489 SHO786476:SHO786489 SRK786476:SRK786489 TBG786476:TBG786489 TLC786476:TLC786489 TUY786476:TUY786489 UEU786476:UEU786489 UOQ786476:UOQ786489 UYM786476:UYM786489 VII786476:VII786489 VSE786476:VSE786489 WCA786476:WCA786489 WLW786476:WLW786489 WVS786476:WVS786489 JG852012:JG852025 TC852012:TC852025 ACY852012:ACY852025 AMU852012:AMU852025 AWQ852012:AWQ852025 BGM852012:BGM852025 BQI852012:BQI852025 CAE852012:CAE852025 CKA852012:CKA852025 CTW852012:CTW852025 DDS852012:DDS852025 DNO852012:DNO852025 DXK852012:DXK852025 EHG852012:EHG852025 ERC852012:ERC852025 FAY852012:FAY852025 FKU852012:FKU852025 FUQ852012:FUQ852025 GEM852012:GEM852025 GOI852012:GOI852025 GYE852012:GYE852025 HIA852012:HIA852025 HRW852012:HRW852025 IBS852012:IBS852025 ILO852012:ILO852025 IVK852012:IVK852025 JFG852012:JFG852025 JPC852012:JPC852025 JYY852012:JYY852025 KIU852012:KIU852025 KSQ852012:KSQ852025 LCM852012:LCM852025 LMI852012:LMI852025 LWE852012:LWE852025 MGA852012:MGA852025 MPW852012:MPW852025 MZS852012:MZS852025 NJO852012:NJO852025 NTK852012:NTK852025 ODG852012:ODG852025 ONC852012:ONC852025 OWY852012:OWY852025 PGU852012:PGU852025 PQQ852012:PQQ852025 QAM852012:QAM852025 QKI852012:QKI852025 QUE852012:QUE852025 REA852012:REA852025 RNW852012:RNW852025 RXS852012:RXS852025 SHO852012:SHO852025 SRK852012:SRK852025 TBG852012:TBG852025 TLC852012:TLC852025 TUY852012:TUY852025 UEU852012:UEU852025 UOQ852012:UOQ852025 UYM852012:UYM852025 VII852012:VII852025 VSE852012:VSE852025 WCA852012:WCA852025 WLW852012:WLW852025 WVS852012:WVS852025 JG917548:JG917561 TC917548:TC917561 ACY917548:ACY917561 AMU917548:AMU917561 AWQ917548:AWQ917561 BGM917548:BGM917561 BQI917548:BQI917561 CAE917548:CAE917561 CKA917548:CKA917561 CTW917548:CTW917561 DDS917548:DDS917561 DNO917548:DNO917561 DXK917548:DXK917561 EHG917548:EHG917561 ERC917548:ERC917561 FAY917548:FAY917561 FKU917548:FKU917561 FUQ917548:FUQ917561 GEM917548:GEM917561 GOI917548:GOI917561 GYE917548:GYE917561 HIA917548:HIA917561 HRW917548:HRW917561 IBS917548:IBS917561 ILO917548:ILO917561 IVK917548:IVK917561 JFG917548:JFG917561 JPC917548:JPC917561 JYY917548:JYY917561 KIU917548:KIU917561 KSQ917548:KSQ917561 LCM917548:LCM917561 LMI917548:LMI917561 LWE917548:LWE917561 MGA917548:MGA917561 MPW917548:MPW917561 MZS917548:MZS917561 NJO917548:NJO917561 NTK917548:NTK917561 ODG917548:ODG917561 ONC917548:ONC917561 OWY917548:OWY917561 PGU917548:PGU917561 PQQ917548:PQQ917561 QAM917548:QAM917561 QKI917548:QKI917561 QUE917548:QUE917561 REA917548:REA917561 RNW917548:RNW917561 RXS917548:RXS917561 SHO917548:SHO917561 SRK917548:SRK917561 TBG917548:TBG917561 TLC917548:TLC917561 TUY917548:TUY917561 UEU917548:UEU917561 UOQ917548:UOQ917561 UYM917548:UYM917561 VII917548:VII917561 VSE917548:VSE917561 WCA917548:WCA917561 WLW917548:WLW917561 WVS917548:WVS917561 JG983084:JG983097 TC983084:TC983097 ACY983084:ACY983097 AMU983084:AMU983097 AWQ983084:AWQ983097 BGM983084:BGM983097 BQI983084:BQI983097 CAE983084:CAE983097 CKA983084:CKA983097 CTW983084:CTW983097 DDS983084:DDS983097 DNO983084:DNO983097 DXK983084:DXK983097 EHG983084:EHG983097 ERC983084:ERC983097 FAY983084:FAY983097 FKU983084:FKU983097 FUQ983084:FUQ983097 GEM983084:GEM983097 GOI983084:GOI983097 GYE983084:GYE983097 HIA983084:HIA983097 HRW983084:HRW983097 IBS983084:IBS983097 ILO983084:ILO983097 IVK983084:IVK983097 JFG983084:JFG983097 JPC983084:JPC983097 JYY983084:JYY983097 KIU983084:KIU983097 KSQ983084:KSQ983097 LCM983084:LCM983097 LMI983084:LMI983097 LWE983084:LWE983097 MGA983084:MGA983097 MPW983084:MPW983097 MZS983084:MZS983097 NJO983084:NJO983097 NTK983084:NTK983097 ODG983084:ODG983097 ONC983084:ONC983097 OWY983084:OWY983097 PGU983084:PGU983097 PQQ983084:PQQ983097 QAM983084:QAM983097 QKI983084:QKI983097 QUE983084:QUE983097 REA983084:REA983097 RNW983084:RNW983097 RXS983084:RXS983097 SHO983084:SHO983097 SRK983084:SRK983097 TBG983084:TBG983097 TLC983084:TLC983097 TUY983084:TUY983097 UEU983084:UEU983097 UOQ983084:UOQ983097 UYM983084:UYM983097 VII983084:VII983097 VSE983084:VSE983097 WCA983084:WCA983097 WLW983084:WLW983097 WVS983084:WVS983097 JG65564:JG65567 TC65564:TC65567 ACY65564:ACY65567 AMU65564:AMU65567 AWQ65564:AWQ65567 BGM65564:BGM65567 BQI65564:BQI65567 CAE65564:CAE65567 CKA65564:CKA65567 CTW65564:CTW65567 DDS65564:DDS65567 DNO65564:DNO65567 DXK65564:DXK65567 EHG65564:EHG65567 ERC65564:ERC65567 FAY65564:FAY65567 FKU65564:FKU65567 FUQ65564:FUQ65567 GEM65564:GEM65567 GOI65564:GOI65567 GYE65564:GYE65567 HIA65564:HIA65567 HRW65564:HRW65567 IBS65564:IBS65567 ILO65564:ILO65567 IVK65564:IVK65567 JFG65564:JFG65567 JPC65564:JPC65567 JYY65564:JYY65567 KIU65564:KIU65567 KSQ65564:KSQ65567 LCM65564:LCM65567 LMI65564:LMI65567 LWE65564:LWE65567 MGA65564:MGA65567 MPW65564:MPW65567 MZS65564:MZS65567 NJO65564:NJO65567 NTK65564:NTK65567 ODG65564:ODG65567 ONC65564:ONC65567 OWY65564:OWY65567 PGU65564:PGU65567 PQQ65564:PQQ65567 QAM65564:QAM65567 QKI65564:QKI65567 QUE65564:QUE65567 REA65564:REA65567 RNW65564:RNW65567 RXS65564:RXS65567 SHO65564:SHO65567 SRK65564:SRK65567 TBG65564:TBG65567 TLC65564:TLC65567 TUY65564:TUY65567 UEU65564:UEU65567 UOQ65564:UOQ65567 UYM65564:UYM65567 VII65564:VII65567 VSE65564:VSE65567 WCA65564:WCA65567 WLW65564:WLW65567 WVS65564:WVS65567 JG131100:JG131103 TC131100:TC131103 ACY131100:ACY131103 AMU131100:AMU131103 AWQ131100:AWQ131103 BGM131100:BGM131103 BQI131100:BQI131103 CAE131100:CAE131103 CKA131100:CKA131103 CTW131100:CTW131103 DDS131100:DDS131103 DNO131100:DNO131103 DXK131100:DXK131103 EHG131100:EHG131103 ERC131100:ERC131103 FAY131100:FAY131103 FKU131100:FKU131103 FUQ131100:FUQ131103 GEM131100:GEM131103 GOI131100:GOI131103 GYE131100:GYE131103 HIA131100:HIA131103 HRW131100:HRW131103 IBS131100:IBS131103 ILO131100:ILO131103 IVK131100:IVK131103 JFG131100:JFG131103 JPC131100:JPC131103 JYY131100:JYY131103 KIU131100:KIU131103 KSQ131100:KSQ131103 LCM131100:LCM131103 LMI131100:LMI131103 LWE131100:LWE131103 MGA131100:MGA131103 MPW131100:MPW131103 MZS131100:MZS131103 NJO131100:NJO131103 NTK131100:NTK131103 ODG131100:ODG131103 ONC131100:ONC131103 OWY131100:OWY131103 PGU131100:PGU131103 PQQ131100:PQQ131103 QAM131100:QAM131103 QKI131100:QKI131103 QUE131100:QUE131103 REA131100:REA131103 RNW131100:RNW131103 RXS131100:RXS131103 SHO131100:SHO131103 SRK131100:SRK131103 TBG131100:TBG131103 TLC131100:TLC131103 TUY131100:TUY131103 UEU131100:UEU131103 UOQ131100:UOQ131103 UYM131100:UYM131103 VII131100:VII131103 VSE131100:VSE131103 WCA131100:WCA131103 WLW131100:WLW131103 WVS131100:WVS131103 JG196636:JG196639 TC196636:TC196639 ACY196636:ACY196639 AMU196636:AMU196639 AWQ196636:AWQ196639 BGM196636:BGM196639 BQI196636:BQI196639 CAE196636:CAE196639 CKA196636:CKA196639 CTW196636:CTW196639 DDS196636:DDS196639 DNO196636:DNO196639 DXK196636:DXK196639 EHG196636:EHG196639 ERC196636:ERC196639 FAY196636:FAY196639 FKU196636:FKU196639 FUQ196636:FUQ196639 GEM196636:GEM196639 GOI196636:GOI196639 GYE196636:GYE196639 HIA196636:HIA196639 HRW196636:HRW196639 IBS196636:IBS196639 ILO196636:ILO196639 IVK196636:IVK196639 JFG196636:JFG196639 JPC196636:JPC196639 JYY196636:JYY196639 KIU196636:KIU196639 KSQ196636:KSQ196639 LCM196636:LCM196639 LMI196636:LMI196639 LWE196636:LWE196639 MGA196636:MGA196639 MPW196636:MPW196639 MZS196636:MZS196639 NJO196636:NJO196639 NTK196636:NTK196639 ODG196636:ODG196639 ONC196636:ONC196639 OWY196636:OWY196639 PGU196636:PGU196639 PQQ196636:PQQ196639 QAM196636:QAM196639 QKI196636:QKI196639 QUE196636:QUE196639 REA196636:REA196639 RNW196636:RNW196639 RXS196636:RXS196639 SHO196636:SHO196639 SRK196636:SRK196639 TBG196636:TBG196639 TLC196636:TLC196639 TUY196636:TUY196639 UEU196636:UEU196639 UOQ196636:UOQ196639 UYM196636:UYM196639 VII196636:VII196639 VSE196636:VSE196639 WCA196636:WCA196639 WLW196636:WLW196639 WVS196636:WVS196639 JG262172:JG262175 TC262172:TC262175 ACY262172:ACY262175 AMU262172:AMU262175 AWQ262172:AWQ262175 BGM262172:BGM262175 BQI262172:BQI262175 CAE262172:CAE262175 CKA262172:CKA262175 CTW262172:CTW262175 DDS262172:DDS262175 DNO262172:DNO262175 DXK262172:DXK262175 EHG262172:EHG262175 ERC262172:ERC262175 FAY262172:FAY262175 FKU262172:FKU262175 FUQ262172:FUQ262175 GEM262172:GEM262175 GOI262172:GOI262175 GYE262172:GYE262175 HIA262172:HIA262175 HRW262172:HRW262175 IBS262172:IBS262175 ILO262172:ILO262175 IVK262172:IVK262175 JFG262172:JFG262175 JPC262172:JPC262175 JYY262172:JYY262175 KIU262172:KIU262175 KSQ262172:KSQ262175 LCM262172:LCM262175 LMI262172:LMI262175 LWE262172:LWE262175 MGA262172:MGA262175 MPW262172:MPW262175 MZS262172:MZS262175 NJO262172:NJO262175 NTK262172:NTK262175 ODG262172:ODG262175 ONC262172:ONC262175 OWY262172:OWY262175 PGU262172:PGU262175 PQQ262172:PQQ262175 QAM262172:QAM262175 QKI262172:QKI262175 QUE262172:QUE262175 REA262172:REA262175 RNW262172:RNW262175 RXS262172:RXS262175 SHO262172:SHO262175 SRK262172:SRK262175 TBG262172:TBG262175 TLC262172:TLC262175 TUY262172:TUY262175 UEU262172:UEU262175 UOQ262172:UOQ262175 UYM262172:UYM262175 VII262172:VII262175 VSE262172:VSE262175 WCA262172:WCA262175 WLW262172:WLW262175 WVS262172:WVS262175 JG327708:JG327711 TC327708:TC327711 ACY327708:ACY327711 AMU327708:AMU327711 AWQ327708:AWQ327711 BGM327708:BGM327711 BQI327708:BQI327711 CAE327708:CAE327711 CKA327708:CKA327711 CTW327708:CTW327711 DDS327708:DDS327711 DNO327708:DNO327711 DXK327708:DXK327711 EHG327708:EHG327711 ERC327708:ERC327711 FAY327708:FAY327711 FKU327708:FKU327711 FUQ327708:FUQ327711 GEM327708:GEM327711 GOI327708:GOI327711 GYE327708:GYE327711 HIA327708:HIA327711 HRW327708:HRW327711 IBS327708:IBS327711 ILO327708:ILO327711 IVK327708:IVK327711 JFG327708:JFG327711 JPC327708:JPC327711 JYY327708:JYY327711 KIU327708:KIU327711 KSQ327708:KSQ327711 LCM327708:LCM327711 LMI327708:LMI327711 LWE327708:LWE327711 MGA327708:MGA327711 MPW327708:MPW327711 MZS327708:MZS327711 NJO327708:NJO327711 NTK327708:NTK327711 ODG327708:ODG327711 ONC327708:ONC327711 OWY327708:OWY327711 PGU327708:PGU327711 PQQ327708:PQQ327711 QAM327708:QAM327711 QKI327708:QKI327711 QUE327708:QUE327711 REA327708:REA327711 RNW327708:RNW327711 RXS327708:RXS327711 SHO327708:SHO327711 SRK327708:SRK327711 TBG327708:TBG327711 TLC327708:TLC327711 TUY327708:TUY327711 UEU327708:UEU327711 UOQ327708:UOQ327711 UYM327708:UYM327711 VII327708:VII327711 VSE327708:VSE327711 WCA327708:WCA327711 WLW327708:WLW327711 WVS327708:WVS327711 JG393244:JG393247 TC393244:TC393247 ACY393244:ACY393247 AMU393244:AMU393247 AWQ393244:AWQ393247 BGM393244:BGM393247 BQI393244:BQI393247 CAE393244:CAE393247 CKA393244:CKA393247 CTW393244:CTW393247 DDS393244:DDS393247 DNO393244:DNO393247 DXK393244:DXK393247 EHG393244:EHG393247 ERC393244:ERC393247 FAY393244:FAY393247 FKU393244:FKU393247 FUQ393244:FUQ393247 GEM393244:GEM393247 GOI393244:GOI393247 GYE393244:GYE393247 HIA393244:HIA393247 HRW393244:HRW393247 IBS393244:IBS393247 ILO393244:ILO393247 IVK393244:IVK393247 JFG393244:JFG393247 JPC393244:JPC393247 JYY393244:JYY393247 KIU393244:KIU393247 KSQ393244:KSQ393247 LCM393244:LCM393247 LMI393244:LMI393247 LWE393244:LWE393247 MGA393244:MGA393247 MPW393244:MPW393247 MZS393244:MZS393247 NJO393244:NJO393247 NTK393244:NTK393247 ODG393244:ODG393247 ONC393244:ONC393247 OWY393244:OWY393247 PGU393244:PGU393247 PQQ393244:PQQ393247 QAM393244:QAM393247 QKI393244:QKI393247 QUE393244:QUE393247 REA393244:REA393247 RNW393244:RNW393247 RXS393244:RXS393247 SHO393244:SHO393247 SRK393244:SRK393247 TBG393244:TBG393247 TLC393244:TLC393247 TUY393244:TUY393247 UEU393244:UEU393247 UOQ393244:UOQ393247 UYM393244:UYM393247 VII393244:VII393247 VSE393244:VSE393247 WCA393244:WCA393247 WLW393244:WLW393247 WVS393244:WVS393247 JG458780:JG458783 TC458780:TC458783 ACY458780:ACY458783 AMU458780:AMU458783 AWQ458780:AWQ458783 BGM458780:BGM458783 BQI458780:BQI458783 CAE458780:CAE458783 CKA458780:CKA458783 CTW458780:CTW458783 DDS458780:DDS458783 DNO458780:DNO458783 DXK458780:DXK458783 EHG458780:EHG458783 ERC458780:ERC458783 FAY458780:FAY458783 FKU458780:FKU458783 FUQ458780:FUQ458783 GEM458780:GEM458783 GOI458780:GOI458783 GYE458780:GYE458783 HIA458780:HIA458783 HRW458780:HRW458783 IBS458780:IBS458783 ILO458780:ILO458783 IVK458780:IVK458783 JFG458780:JFG458783 JPC458780:JPC458783 JYY458780:JYY458783 KIU458780:KIU458783 KSQ458780:KSQ458783 LCM458780:LCM458783 LMI458780:LMI458783 LWE458780:LWE458783 MGA458780:MGA458783 MPW458780:MPW458783 MZS458780:MZS458783 NJO458780:NJO458783 NTK458780:NTK458783 ODG458780:ODG458783 ONC458780:ONC458783 OWY458780:OWY458783 PGU458780:PGU458783 PQQ458780:PQQ458783 QAM458780:QAM458783 QKI458780:QKI458783 QUE458780:QUE458783 REA458780:REA458783 RNW458780:RNW458783 RXS458780:RXS458783 SHO458780:SHO458783 SRK458780:SRK458783 TBG458780:TBG458783 TLC458780:TLC458783 TUY458780:TUY458783 UEU458780:UEU458783 UOQ458780:UOQ458783 UYM458780:UYM458783 VII458780:VII458783 VSE458780:VSE458783 WCA458780:WCA458783 WLW458780:WLW458783 WVS458780:WVS458783 JG524316:JG524319 TC524316:TC524319 ACY524316:ACY524319 AMU524316:AMU524319 AWQ524316:AWQ524319 BGM524316:BGM524319 BQI524316:BQI524319 CAE524316:CAE524319 CKA524316:CKA524319 CTW524316:CTW524319 DDS524316:DDS524319 DNO524316:DNO524319 DXK524316:DXK524319 EHG524316:EHG524319 ERC524316:ERC524319 FAY524316:FAY524319 FKU524316:FKU524319 FUQ524316:FUQ524319 GEM524316:GEM524319 GOI524316:GOI524319 GYE524316:GYE524319 HIA524316:HIA524319 HRW524316:HRW524319 IBS524316:IBS524319 ILO524316:ILO524319 IVK524316:IVK524319 JFG524316:JFG524319 JPC524316:JPC524319 JYY524316:JYY524319 KIU524316:KIU524319 KSQ524316:KSQ524319 LCM524316:LCM524319 LMI524316:LMI524319 LWE524316:LWE524319 MGA524316:MGA524319 MPW524316:MPW524319 MZS524316:MZS524319 NJO524316:NJO524319 NTK524316:NTK524319 ODG524316:ODG524319 ONC524316:ONC524319 OWY524316:OWY524319 PGU524316:PGU524319 PQQ524316:PQQ524319 QAM524316:QAM524319 QKI524316:QKI524319 QUE524316:QUE524319 REA524316:REA524319 RNW524316:RNW524319 RXS524316:RXS524319 SHO524316:SHO524319 SRK524316:SRK524319 TBG524316:TBG524319 TLC524316:TLC524319 TUY524316:TUY524319 UEU524316:UEU524319 UOQ524316:UOQ524319 UYM524316:UYM524319 VII524316:VII524319 VSE524316:VSE524319 WCA524316:WCA524319 WLW524316:WLW524319 WVS524316:WVS524319 JG589852:JG589855 TC589852:TC589855 ACY589852:ACY589855 AMU589852:AMU589855 AWQ589852:AWQ589855 BGM589852:BGM589855 BQI589852:BQI589855 CAE589852:CAE589855 CKA589852:CKA589855 CTW589852:CTW589855 DDS589852:DDS589855 DNO589852:DNO589855 DXK589852:DXK589855 EHG589852:EHG589855 ERC589852:ERC589855 FAY589852:FAY589855 FKU589852:FKU589855 FUQ589852:FUQ589855 GEM589852:GEM589855 GOI589852:GOI589855 GYE589852:GYE589855 HIA589852:HIA589855 HRW589852:HRW589855 IBS589852:IBS589855 ILO589852:ILO589855 IVK589852:IVK589855 JFG589852:JFG589855 JPC589852:JPC589855 JYY589852:JYY589855 KIU589852:KIU589855 KSQ589852:KSQ589855 LCM589852:LCM589855 LMI589852:LMI589855 LWE589852:LWE589855 MGA589852:MGA589855 MPW589852:MPW589855 MZS589852:MZS589855 NJO589852:NJO589855 NTK589852:NTK589855 ODG589852:ODG589855 ONC589852:ONC589855 OWY589852:OWY589855 PGU589852:PGU589855 PQQ589852:PQQ589855 QAM589852:QAM589855 QKI589852:QKI589855 QUE589852:QUE589855 REA589852:REA589855 RNW589852:RNW589855 RXS589852:RXS589855 SHO589852:SHO589855 SRK589852:SRK589855 TBG589852:TBG589855 TLC589852:TLC589855 TUY589852:TUY589855 UEU589852:UEU589855 UOQ589852:UOQ589855 UYM589852:UYM589855 VII589852:VII589855 VSE589852:VSE589855 WCA589852:WCA589855 WLW589852:WLW589855 WVS589852:WVS589855 JG655388:JG655391 TC655388:TC655391 ACY655388:ACY655391 AMU655388:AMU655391 AWQ655388:AWQ655391 BGM655388:BGM655391 BQI655388:BQI655391 CAE655388:CAE655391 CKA655388:CKA655391 CTW655388:CTW655391 DDS655388:DDS655391 DNO655388:DNO655391 DXK655388:DXK655391 EHG655388:EHG655391 ERC655388:ERC655391 FAY655388:FAY655391 FKU655388:FKU655391 FUQ655388:FUQ655391 GEM655388:GEM655391 GOI655388:GOI655391 GYE655388:GYE655391 HIA655388:HIA655391 HRW655388:HRW655391 IBS655388:IBS655391 ILO655388:ILO655391 IVK655388:IVK655391 JFG655388:JFG655391 JPC655388:JPC655391 JYY655388:JYY655391 KIU655388:KIU655391 KSQ655388:KSQ655391 LCM655388:LCM655391 LMI655388:LMI655391 LWE655388:LWE655391 MGA655388:MGA655391 MPW655388:MPW655391 MZS655388:MZS655391 NJO655388:NJO655391 NTK655388:NTK655391 ODG655388:ODG655391 ONC655388:ONC655391 OWY655388:OWY655391 PGU655388:PGU655391 PQQ655388:PQQ655391 QAM655388:QAM655391 QKI655388:QKI655391 QUE655388:QUE655391 REA655388:REA655391 RNW655388:RNW655391 RXS655388:RXS655391 SHO655388:SHO655391 SRK655388:SRK655391 TBG655388:TBG655391 TLC655388:TLC655391 TUY655388:TUY655391 UEU655388:UEU655391 UOQ655388:UOQ655391 UYM655388:UYM655391 VII655388:VII655391 VSE655388:VSE655391 WCA655388:WCA655391 WLW655388:WLW655391 WVS655388:WVS655391 JG720924:JG720927 TC720924:TC720927 ACY720924:ACY720927 AMU720924:AMU720927 AWQ720924:AWQ720927 BGM720924:BGM720927 BQI720924:BQI720927 CAE720924:CAE720927 CKA720924:CKA720927 CTW720924:CTW720927 DDS720924:DDS720927 DNO720924:DNO720927 DXK720924:DXK720927 EHG720924:EHG720927 ERC720924:ERC720927 FAY720924:FAY720927 FKU720924:FKU720927 FUQ720924:FUQ720927 GEM720924:GEM720927 GOI720924:GOI720927 GYE720924:GYE720927 HIA720924:HIA720927 HRW720924:HRW720927 IBS720924:IBS720927 ILO720924:ILO720927 IVK720924:IVK720927 JFG720924:JFG720927 JPC720924:JPC720927 JYY720924:JYY720927 KIU720924:KIU720927 KSQ720924:KSQ720927 LCM720924:LCM720927 LMI720924:LMI720927 LWE720924:LWE720927 MGA720924:MGA720927 MPW720924:MPW720927 MZS720924:MZS720927 NJO720924:NJO720927 NTK720924:NTK720927 ODG720924:ODG720927 ONC720924:ONC720927 OWY720924:OWY720927 PGU720924:PGU720927 PQQ720924:PQQ720927 QAM720924:QAM720927 QKI720924:QKI720927 QUE720924:QUE720927 REA720924:REA720927 RNW720924:RNW720927 RXS720924:RXS720927 SHO720924:SHO720927 SRK720924:SRK720927 TBG720924:TBG720927 TLC720924:TLC720927 TUY720924:TUY720927 UEU720924:UEU720927 UOQ720924:UOQ720927 UYM720924:UYM720927 VII720924:VII720927 VSE720924:VSE720927 WCA720924:WCA720927 WLW720924:WLW720927 WVS720924:WVS720927 JG786460:JG786463 TC786460:TC786463 ACY786460:ACY786463 AMU786460:AMU786463 AWQ786460:AWQ786463 BGM786460:BGM786463 BQI786460:BQI786463 CAE786460:CAE786463 CKA786460:CKA786463 CTW786460:CTW786463 DDS786460:DDS786463 DNO786460:DNO786463 DXK786460:DXK786463 EHG786460:EHG786463 ERC786460:ERC786463 FAY786460:FAY786463 FKU786460:FKU786463 FUQ786460:FUQ786463 GEM786460:GEM786463 GOI786460:GOI786463 GYE786460:GYE786463 HIA786460:HIA786463 HRW786460:HRW786463 IBS786460:IBS786463 ILO786460:ILO786463 IVK786460:IVK786463 JFG786460:JFG786463 JPC786460:JPC786463 JYY786460:JYY786463 KIU786460:KIU786463 KSQ786460:KSQ786463 LCM786460:LCM786463 LMI786460:LMI786463 LWE786460:LWE786463 MGA786460:MGA786463 MPW786460:MPW786463 MZS786460:MZS786463 NJO786460:NJO786463 NTK786460:NTK786463 ODG786460:ODG786463 ONC786460:ONC786463 OWY786460:OWY786463 PGU786460:PGU786463 PQQ786460:PQQ786463 QAM786460:QAM786463 QKI786460:QKI786463 QUE786460:QUE786463 REA786460:REA786463 RNW786460:RNW786463 RXS786460:RXS786463 SHO786460:SHO786463 SRK786460:SRK786463 TBG786460:TBG786463 TLC786460:TLC786463 TUY786460:TUY786463 UEU786460:UEU786463 UOQ786460:UOQ786463 UYM786460:UYM786463 VII786460:VII786463 VSE786460:VSE786463 WCA786460:WCA786463 WLW786460:WLW786463 WVS786460:WVS786463 JG851996:JG851999 TC851996:TC851999 ACY851996:ACY851999 AMU851996:AMU851999 AWQ851996:AWQ851999 BGM851996:BGM851999 BQI851996:BQI851999 CAE851996:CAE851999 CKA851996:CKA851999 CTW851996:CTW851999 DDS851996:DDS851999 DNO851996:DNO851999 DXK851996:DXK851999 EHG851996:EHG851999 ERC851996:ERC851999 FAY851996:FAY851999 FKU851996:FKU851999 FUQ851996:FUQ851999 GEM851996:GEM851999 GOI851996:GOI851999 GYE851996:GYE851999 HIA851996:HIA851999 HRW851996:HRW851999 IBS851996:IBS851999 ILO851996:ILO851999 IVK851996:IVK851999 JFG851996:JFG851999 JPC851996:JPC851999 JYY851996:JYY851999 KIU851996:KIU851999 KSQ851996:KSQ851999 LCM851996:LCM851999 LMI851996:LMI851999 LWE851996:LWE851999 MGA851996:MGA851999 MPW851996:MPW851999 MZS851996:MZS851999 NJO851996:NJO851999 NTK851996:NTK851999 ODG851996:ODG851999 ONC851996:ONC851999 OWY851996:OWY851999 PGU851996:PGU851999 PQQ851996:PQQ851999 QAM851996:QAM851999 QKI851996:QKI851999 QUE851996:QUE851999 REA851996:REA851999 RNW851996:RNW851999 RXS851996:RXS851999 SHO851996:SHO851999 SRK851996:SRK851999 TBG851996:TBG851999 TLC851996:TLC851999 TUY851996:TUY851999 UEU851996:UEU851999 UOQ851996:UOQ851999 UYM851996:UYM851999 VII851996:VII851999 VSE851996:VSE851999 WCA851996:WCA851999 WLW851996:WLW851999 WVS851996:WVS851999 JG917532:JG917535 TC917532:TC917535 ACY917532:ACY917535 AMU917532:AMU917535 AWQ917532:AWQ917535 BGM917532:BGM917535 BQI917532:BQI917535 CAE917532:CAE917535 CKA917532:CKA917535 CTW917532:CTW917535 DDS917532:DDS917535 DNO917532:DNO917535 DXK917532:DXK917535 EHG917532:EHG917535 ERC917532:ERC917535 FAY917532:FAY917535 FKU917532:FKU917535 FUQ917532:FUQ917535 GEM917532:GEM917535 GOI917532:GOI917535 GYE917532:GYE917535 HIA917532:HIA917535 HRW917532:HRW917535 IBS917532:IBS917535 ILO917532:ILO917535 IVK917532:IVK917535 JFG917532:JFG917535 JPC917532:JPC917535 JYY917532:JYY917535 KIU917532:KIU917535 KSQ917532:KSQ917535 LCM917532:LCM917535 LMI917532:LMI917535 LWE917532:LWE917535 MGA917532:MGA917535 MPW917532:MPW917535 MZS917532:MZS917535 NJO917532:NJO917535 NTK917532:NTK917535 ODG917532:ODG917535 ONC917532:ONC917535 OWY917532:OWY917535 PGU917532:PGU917535 PQQ917532:PQQ917535 QAM917532:QAM917535 QKI917532:QKI917535 QUE917532:QUE917535 REA917532:REA917535 RNW917532:RNW917535 RXS917532:RXS917535 SHO917532:SHO917535 SRK917532:SRK917535 TBG917532:TBG917535 TLC917532:TLC917535 TUY917532:TUY917535 UEU917532:UEU917535 UOQ917532:UOQ917535 UYM917532:UYM917535 VII917532:VII917535 VSE917532:VSE917535 WCA917532:WCA917535 WLW917532:WLW917535 WVS917532:WVS917535 JG983068:JG983071 TC983068:TC983071 ACY983068:ACY983071 AMU983068:AMU983071 AWQ983068:AWQ983071 BGM983068:BGM983071 BQI983068:BQI983071 CAE983068:CAE983071 CKA983068:CKA983071 CTW983068:CTW983071 DDS983068:DDS983071 DNO983068:DNO983071 DXK983068:DXK983071 EHG983068:EHG983071 ERC983068:ERC983071 FAY983068:FAY983071 FKU983068:FKU983071 FUQ983068:FUQ983071 GEM983068:GEM983071 GOI983068:GOI983071 GYE983068:GYE983071 HIA983068:HIA983071 HRW983068:HRW983071 IBS983068:IBS983071 ILO983068:ILO983071 IVK983068:IVK983071 JFG983068:JFG983071 JPC983068:JPC983071 JYY983068:JYY983071 KIU983068:KIU983071 KSQ983068:KSQ983071 LCM983068:LCM983071 LMI983068:LMI983071 LWE983068:LWE983071 MGA983068:MGA983071 MPW983068:MPW983071 MZS983068:MZS983071 NJO983068:NJO983071 NTK983068:NTK983071 ODG983068:ODG983071 ONC983068:ONC983071 OWY983068:OWY983071 PGU983068:PGU983071 PQQ983068:PQQ983071 QAM983068:QAM983071 QKI983068:QKI983071 QUE983068:QUE983071 REA983068:REA983071 RNW983068:RNW983071 RXS983068:RXS983071 SHO983068:SHO983071 SRK983068:SRK983071 TBG983068:TBG983071 TLC983068:TLC983071 TUY983068:TUY983071 UEU983068:UEU983071 UOQ983068:UOQ983071 UYM983068:UYM983071 VII983068:VII983071 VSE983068:VSE983071 WCA983068:WCA983071 WLW983068:WLW983071 WVS983068:WVS983071 JG68:JG73 TC68:TC73 ACY68:ACY73 AMU68:AMU73 AWQ68:AWQ73 BGM68:BGM73 BQI68:BQI73 CAE68:CAE73 CKA68:CKA73 CTW68:CTW73 DDS68:DDS73 DNO68:DNO73 DXK68:DXK73 EHG68:EHG73 ERC68:ERC73 FAY68:FAY73 FKU68:FKU73 FUQ68:FUQ73 GEM68:GEM73 GOI68:GOI73 GYE68:GYE73 HIA68:HIA73 HRW68:HRW73 IBS68:IBS73 ILO68:ILO73 IVK68:IVK73 JFG68:JFG73 JPC68:JPC73 JYY68:JYY73 KIU68:KIU73 KSQ68:KSQ73 LCM68:LCM73 LMI68:LMI73 LWE68:LWE73 MGA68:MGA73 MPW68:MPW73 MZS68:MZS73 NJO68:NJO73 NTK68:NTK73 ODG68:ODG73 ONC68:ONC73 OWY68:OWY73 PGU68:PGU73 PQQ68:PQQ73 QAM68:QAM73 QKI68:QKI73 QUE68:QUE73 REA68:REA73 RNW68:RNW73 RXS68:RXS73 SHO68:SHO73 SRK68:SRK73 TBG68:TBG73 TLC68:TLC73 TUY68:TUY73 UEU68:UEU73 UOQ68:UOQ73 UYM68:UYM73 VII68:VII73 VSE68:VSE73 WCA68:WCA73 WLW68:WLW73 WVS68:WVS73 JG65604:JG65609 TC65604:TC65609 ACY65604:ACY65609 AMU65604:AMU65609 AWQ65604:AWQ65609 BGM65604:BGM65609 BQI65604:BQI65609 CAE65604:CAE65609 CKA65604:CKA65609 CTW65604:CTW65609 DDS65604:DDS65609 DNO65604:DNO65609 DXK65604:DXK65609 EHG65604:EHG65609 ERC65604:ERC65609 FAY65604:FAY65609 FKU65604:FKU65609 FUQ65604:FUQ65609 GEM65604:GEM65609 GOI65604:GOI65609 GYE65604:GYE65609 HIA65604:HIA65609 HRW65604:HRW65609 IBS65604:IBS65609 ILO65604:ILO65609 IVK65604:IVK65609 JFG65604:JFG65609 JPC65604:JPC65609 JYY65604:JYY65609 KIU65604:KIU65609 KSQ65604:KSQ65609 LCM65604:LCM65609 LMI65604:LMI65609 LWE65604:LWE65609 MGA65604:MGA65609 MPW65604:MPW65609 MZS65604:MZS65609 NJO65604:NJO65609 NTK65604:NTK65609 ODG65604:ODG65609 ONC65604:ONC65609 OWY65604:OWY65609 PGU65604:PGU65609 PQQ65604:PQQ65609 QAM65604:QAM65609 QKI65604:QKI65609 QUE65604:QUE65609 REA65604:REA65609 RNW65604:RNW65609 RXS65604:RXS65609 SHO65604:SHO65609 SRK65604:SRK65609 TBG65604:TBG65609 TLC65604:TLC65609 TUY65604:TUY65609 UEU65604:UEU65609 UOQ65604:UOQ65609 UYM65604:UYM65609 VII65604:VII65609 VSE65604:VSE65609 WCA65604:WCA65609 WLW65604:WLW65609 WVS65604:WVS65609 JG131140:JG131145 TC131140:TC131145 ACY131140:ACY131145 AMU131140:AMU131145 AWQ131140:AWQ131145 BGM131140:BGM131145 BQI131140:BQI131145 CAE131140:CAE131145 CKA131140:CKA131145 CTW131140:CTW131145 DDS131140:DDS131145 DNO131140:DNO131145 DXK131140:DXK131145 EHG131140:EHG131145 ERC131140:ERC131145 FAY131140:FAY131145 FKU131140:FKU131145 FUQ131140:FUQ131145 GEM131140:GEM131145 GOI131140:GOI131145 GYE131140:GYE131145 HIA131140:HIA131145 HRW131140:HRW131145 IBS131140:IBS131145 ILO131140:ILO131145 IVK131140:IVK131145 JFG131140:JFG131145 JPC131140:JPC131145 JYY131140:JYY131145 KIU131140:KIU131145 KSQ131140:KSQ131145 LCM131140:LCM131145 LMI131140:LMI131145 LWE131140:LWE131145 MGA131140:MGA131145 MPW131140:MPW131145 MZS131140:MZS131145 NJO131140:NJO131145 NTK131140:NTK131145 ODG131140:ODG131145 ONC131140:ONC131145 OWY131140:OWY131145 PGU131140:PGU131145 PQQ131140:PQQ131145 QAM131140:QAM131145 QKI131140:QKI131145 QUE131140:QUE131145 REA131140:REA131145 RNW131140:RNW131145 RXS131140:RXS131145 SHO131140:SHO131145 SRK131140:SRK131145 TBG131140:TBG131145 TLC131140:TLC131145 TUY131140:TUY131145 UEU131140:UEU131145 UOQ131140:UOQ131145 UYM131140:UYM131145 VII131140:VII131145 VSE131140:VSE131145 WCA131140:WCA131145 WLW131140:WLW131145 WVS131140:WVS131145 JG196676:JG196681 TC196676:TC196681 ACY196676:ACY196681 AMU196676:AMU196681 AWQ196676:AWQ196681 BGM196676:BGM196681 BQI196676:BQI196681 CAE196676:CAE196681 CKA196676:CKA196681 CTW196676:CTW196681 DDS196676:DDS196681 DNO196676:DNO196681 DXK196676:DXK196681 EHG196676:EHG196681 ERC196676:ERC196681 FAY196676:FAY196681 FKU196676:FKU196681 FUQ196676:FUQ196681 GEM196676:GEM196681 GOI196676:GOI196681 GYE196676:GYE196681 HIA196676:HIA196681 HRW196676:HRW196681 IBS196676:IBS196681 ILO196676:ILO196681 IVK196676:IVK196681 JFG196676:JFG196681 JPC196676:JPC196681 JYY196676:JYY196681 KIU196676:KIU196681 KSQ196676:KSQ196681 LCM196676:LCM196681 LMI196676:LMI196681 LWE196676:LWE196681 MGA196676:MGA196681 MPW196676:MPW196681 MZS196676:MZS196681 NJO196676:NJO196681 NTK196676:NTK196681 ODG196676:ODG196681 ONC196676:ONC196681 OWY196676:OWY196681 PGU196676:PGU196681 PQQ196676:PQQ196681 QAM196676:QAM196681 QKI196676:QKI196681 QUE196676:QUE196681 REA196676:REA196681 RNW196676:RNW196681 RXS196676:RXS196681 SHO196676:SHO196681 SRK196676:SRK196681 TBG196676:TBG196681 TLC196676:TLC196681 TUY196676:TUY196681 UEU196676:UEU196681 UOQ196676:UOQ196681 UYM196676:UYM196681 VII196676:VII196681 VSE196676:VSE196681 WCA196676:WCA196681 WLW196676:WLW196681 WVS196676:WVS196681 JG262212:JG262217 TC262212:TC262217 ACY262212:ACY262217 AMU262212:AMU262217 AWQ262212:AWQ262217 BGM262212:BGM262217 BQI262212:BQI262217 CAE262212:CAE262217 CKA262212:CKA262217 CTW262212:CTW262217 DDS262212:DDS262217 DNO262212:DNO262217 DXK262212:DXK262217 EHG262212:EHG262217 ERC262212:ERC262217 FAY262212:FAY262217 FKU262212:FKU262217 FUQ262212:FUQ262217 GEM262212:GEM262217 GOI262212:GOI262217 GYE262212:GYE262217 HIA262212:HIA262217 HRW262212:HRW262217 IBS262212:IBS262217 ILO262212:ILO262217 IVK262212:IVK262217 JFG262212:JFG262217 JPC262212:JPC262217 JYY262212:JYY262217 KIU262212:KIU262217 KSQ262212:KSQ262217 LCM262212:LCM262217 LMI262212:LMI262217 LWE262212:LWE262217 MGA262212:MGA262217 MPW262212:MPW262217 MZS262212:MZS262217 NJO262212:NJO262217 NTK262212:NTK262217 ODG262212:ODG262217 ONC262212:ONC262217 OWY262212:OWY262217 PGU262212:PGU262217 PQQ262212:PQQ262217 QAM262212:QAM262217 QKI262212:QKI262217 QUE262212:QUE262217 REA262212:REA262217 RNW262212:RNW262217 RXS262212:RXS262217 SHO262212:SHO262217 SRK262212:SRK262217 TBG262212:TBG262217 TLC262212:TLC262217 TUY262212:TUY262217 UEU262212:UEU262217 UOQ262212:UOQ262217 UYM262212:UYM262217 VII262212:VII262217 VSE262212:VSE262217 WCA262212:WCA262217 WLW262212:WLW262217 WVS262212:WVS262217 JG327748:JG327753 TC327748:TC327753 ACY327748:ACY327753 AMU327748:AMU327753 AWQ327748:AWQ327753 BGM327748:BGM327753 BQI327748:BQI327753 CAE327748:CAE327753 CKA327748:CKA327753 CTW327748:CTW327753 DDS327748:DDS327753 DNO327748:DNO327753 DXK327748:DXK327753 EHG327748:EHG327753 ERC327748:ERC327753 FAY327748:FAY327753 FKU327748:FKU327753 FUQ327748:FUQ327753 GEM327748:GEM327753 GOI327748:GOI327753 GYE327748:GYE327753 HIA327748:HIA327753 HRW327748:HRW327753 IBS327748:IBS327753 ILO327748:ILO327753 IVK327748:IVK327753 JFG327748:JFG327753 JPC327748:JPC327753 JYY327748:JYY327753 KIU327748:KIU327753 KSQ327748:KSQ327753 LCM327748:LCM327753 LMI327748:LMI327753 LWE327748:LWE327753 MGA327748:MGA327753 MPW327748:MPW327753 MZS327748:MZS327753 NJO327748:NJO327753 NTK327748:NTK327753 ODG327748:ODG327753 ONC327748:ONC327753 OWY327748:OWY327753 PGU327748:PGU327753 PQQ327748:PQQ327753 QAM327748:QAM327753 QKI327748:QKI327753 QUE327748:QUE327753 REA327748:REA327753 RNW327748:RNW327753 RXS327748:RXS327753 SHO327748:SHO327753 SRK327748:SRK327753 TBG327748:TBG327753 TLC327748:TLC327753 TUY327748:TUY327753 UEU327748:UEU327753 UOQ327748:UOQ327753 UYM327748:UYM327753 VII327748:VII327753 VSE327748:VSE327753 WCA327748:WCA327753 WLW327748:WLW327753 WVS327748:WVS327753 JG393284:JG393289 TC393284:TC393289 ACY393284:ACY393289 AMU393284:AMU393289 AWQ393284:AWQ393289 BGM393284:BGM393289 BQI393284:BQI393289 CAE393284:CAE393289 CKA393284:CKA393289 CTW393284:CTW393289 DDS393284:DDS393289 DNO393284:DNO393289 DXK393284:DXK393289 EHG393284:EHG393289 ERC393284:ERC393289 FAY393284:FAY393289 FKU393284:FKU393289 FUQ393284:FUQ393289 GEM393284:GEM393289 GOI393284:GOI393289 GYE393284:GYE393289 HIA393284:HIA393289 HRW393284:HRW393289 IBS393284:IBS393289 ILO393284:ILO393289 IVK393284:IVK393289 JFG393284:JFG393289 JPC393284:JPC393289 JYY393284:JYY393289 KIU393284:KIU393289 KSQ393284:KSQ393289 LCM393284:LCM393289 LMI393284:LMI393289 LWE393284:LWE393289 MGA393284:MGA393289 MPW393284:MPW393289 MZS393284:MZS393289 NJO393284:NJO393289 NTK393284:NTK393289 ODG393284:ODG393289 ONC393284:ONC393289 OWY393284:OWY393289 PGU393284:PGU393289 PQQ393284:PQQ393289 QAM393284:QAM393289 QKI393284:QKI393289 QUE393284:QUE393289 REA393284:REA393289 RNW393284:RNW393289 RXS393284:RXS393289 SHO393284:SHO393289 SRK393284:SRK393289 TBG393284:TBG393289 TLC393284:TLC393289 TUY393284:TUY393289 UEU393284:UEU393289 UOQ393284:UOQ393289 UYM393284:UYM393289 VII393284:VII393289 VSE393284:VSE393289 WCA393284:WCA393289 WLW393284:WLW393289 WVS393284:WVS393289 JG458820:JG458825 TC458820:TC458825 ACY458820:ACY458825 AMU458820:AMU458825 AWQ458820:AWQ458825 BGM458820:BGM458825 BQI458820:BQI458825 CAE458820:CAE458825 CKA458820:CKA458825 CTW458820:CTW458825 DDS458820:DDS458825 DNO458820:DNO458825 DXK458820:DXK458825 EHG458820:EHG458825 ERC458820:ERC458825 FAY458820:FAY458825 FKU458820:FKU458825 FUQ458820:FUQ458825 GEM458820:GEM458825 GOI458820:GOI458825 GYE458820:GYE458825 HIA458820:HIA458825 HRW458820:HRW458825 IBS458820:IBS458825 ILO458820:ILO458825 IVK458820:IVK458825 JFG458820:JFG458825 JPC458820:JPC458825 JYY458820:JYY458825 KIU458820:KIU458825 KSQ458820:KSQ458825 LCM458820:LCM458825 LMI458820:LMI458825 LWE458820:LWE458825 MGA458820:MGA458825 MPW458820:MPW458825 MZS458820:MZS458825 NJO458820:NJO458825 NTK458820:NTK458825 ODG458820:ODG458825 ONC458820:ONC458825 OWY458820:OWY458825 PGU458820:PGU458825 PQQ458820:PQQ458825 QAM458820:QAM458825 QKI458820:QKI458825 QUE458820:QUE458825 REA458820:REA458825 RNW458820:RNW458825 RXS458820:RXS458825 SHO458820:SHO458825 SRK458820:SRK458825 TBG458820:TBG458825 TLC458820:TLC458825 TUY458820:TUY458825 UEU458820:UEU458825 UOQ458820:UOQ458825 UYM458820:UYM458825 VII458820:VII458825 VSE458820:VSE458825 WCA458820:WCA458825 WLW458820:WLW458825 WVS458820:WVS458825 JG524356:JG524361 TC524356:TC524361 ACY524356:ACY524361 AMU524356:AMU524361 AWQ524356:AWQ524361 BGM524356:BGM524361 BQI524356:BQI524361 CAE524356:CAE524361 CKA524356:CKA524361 CTW524356:CTW524361 DDS524356:DDS524361 DNO524356:DNO524361 DXK524356:DXK524361 EHG524356:EHG524361 ERC524356:ERC524361 FAY524356:FAY524361 FKU524356:FKU524361 FUQ524356:FUQ524361 GEM524356:GEM524361 GOI524356:GOI524361 GYE524356:GYE524361 HIA524356:HIA524361 HRW524356:HRW524361 IBS524356:IBS524361 ILO524356:ILO524361 IVK524356:IVK524361 JFG524356:JFG524361 JPC524356:JPC524361 JYY524356:JYY524361 KIU524356:KIU524361 KSQ524356:KSQ524361 LCM524356:LCM524361 LMI524356:LMI524361 LWE524356:LWE524361 MGA524356:MGA524361 MPW524356:MPW524361 MZS524356:MZS524361 NJO524356:NJO524361 NTK524356:NTK524361 ODG524356:ODG524361 ONC524356:ONC524361 OWY524356:OWY524361 PGU524356:PGU524361 PQQ524356:PQQ524361 QAM524356:QAM524361 QKI524356:QKI524361 QUE524356:QUE524361 REA524356:REA524361 RNW524356:RNW524361 RXS524356:RXS524361 SHO524356:SHO524361 SRK524356:SRK524361 TBG524356:TBG524361 TLC524356:TLC524361 TUY524356:TUY524361 UEU524356:UEU524361 UOQ524356:UOQ524361 UYM524356:UYM524361 VII524356:VII524361 VSE524356:VSE524361 WCA524356:WCA524361 WLW524356:WLW524361 WVS524356:WVS524361 JG589892:JG589897 TC589892:TC589897 ACY589892:ACY589897 AMU589892:AMU589897 AWQ589892:AWQ589897 BGM589892:BGM589897 BQI589892:BQI589897 CAE589892:CAE589897 CKA589892:CKA589897 CTW589892:CTW589897 DDS589892:DDS589897 DNO589892:DNO589897 DXK589892:DXK589897 EHG589892:EHG589897 ERC589892:ERC589897 FAY589892:FAY589897 FKU589892:FKU589897 FUQ589892:FUQ589897 GEM589892:GEM589897 GOI589892:GOI589897 GYE589892:GYE589897 HIA589892:HIA589897 HRW589892:HRW589897 IBS589892:IBS589897 ILO589892:ILO589897 IVK589892:IVK589897 JFG589892:JFG589897 JPC589892:JPC589897 JYY589892:JYY589897 KIU589892:KIU589897 KSQ589892:KSQ589897 LCM589892:LCM589897 LMI589892:LMI589897 LWE589892:LWE589897 MGA589892:MGA589897 MPW589892:MPW589897 MZS589892:MZS589897 NJO589892:NJO589897 NTK589892:NTK589897 ODG589892:ODG589897 ONC589892:ONC589897 OWY589892:OWY589897 PGU589892:PGU589897 PQQ589892:PQQ589897 QAM589892:QAM589897 QKI589892:QKI589897 QUE589892:QUE589897 REA589892:REA589897 RNW589892:RNW589897 RXS589892:RXS589897 SHO589892:SHO589897 SRK589892:SRK589897 TBG589892:TBG589897 TLC589892:TLC589897 TUY589892:TUY589897 UEU589892:UEU589897 UOQ589892:UOQ589897 UYM589892:UYM589897 VII589892:VII589897 VSE589892:VSE589897 WCA589892:WCA589897 WLW589892:WLW589897 WVS589892:WVS589897 JG655428:JG655433 TC655428:TC655433 ACY655428:ACY655433 AMU655428:AMU655433 AWQ655428:AWQ655433 BGM655428:BGM655433 BQI655428:BQI655433 CAE655428:CAE655433 CKA655428:CKA655433 CTW655428:CTW655433 DDS655428:DDS655433 DNO655428:DNO655433 DXK655428:DXK655433 EHG655428:EHG655433 ERC655428:ERC655433 FAY655428:FAY655433 FKU655428:FKU655433 FUQ655428:FUQ655433 GEM655428:GEM655433 GOI655428:GOI655433 GYE655428:GYE655433 HIA655428:HIA655433 HRW655428:HRW655433 IBS655428:IBS655433 ILO655428:ILO655433 IVK655428:IVK655433 JFG655428:JFG655433 JPC655428:JPC655433 JYY655428:JYY655433 KIU655428:KIU655433 KSQ655428:KSQ655433 LCM655428:LCM655433 LMI655428:LMI655433 LWE655428:LWE655433 MGA655428:MGA655433 MPW655428:MPW655433 MZS655428:MZS655433 NJO655428:NJO655433 NTK655428:NTK655433 ODG655428:ODG655433 ONC655428:ONC655433 OWY655428:OWY655433 PGU655428:PGU655433 PQQ655428:PQQ655433 QAM655428:QAM655433 QKI655428:QKI655433 QUE655428:QUE655433 REA655428:REA655433 RNW655428:RNW655433 RXS655428:RXS655433 SHO655428:SHO655433 SRK655428:SRK655433 TBG655428:TBG655433 TLC655428:TLC655433 TUY655428:TUY655433 UEU655428:UEU655433 UOQ655428:UOQ655433 UYM655428:UYM655433 VII655428:VII655433 VSE655428:VSE655433 WCA655428:WCA655433 WLW655428:WLW655433 WVS655428:WVS655433 JG720964:JG720969 TC720964:TC720969 ACY720964:ACY720969 AMU720964:AMU720969 AWQ720964:AWQ720969 BGM720964:BGM720969 BQI720964:BQI720969 CAE720964:CAE720969 CKA720964:CKA720969 CTW720964:CTW720969 DDS720964:DDS720969 DNO720964:DNO720969 DXK720964:DXK720969 EHG720964:EHG720969 ERC720964:ERC720969 FAY720964:FAY720969 FKU720964:FKU720969 FUQ720964:FUQ720969 GEM720964:GEM720969 GOI720964:GOI720969 GYE720964:GYE720969 HIA720964:HIA720969 HRW720964:HRW720969 IBS720964:IBS720969 ILO720964:ILO720969 IVK720964:IVK720969 JFG720964:JFG720969 JPC720964:JPC720969 JYY720964:JYY720969 KIU720964:KIU720969 KSQ720964:KSQ720969 LCM720964:LCM720969 LMI720964:LMI720969 LWE720964:LWE720969 MGA720964:MGA720969 MPW720964:MPW720969 MZS720964:MZS720969 NJO720964:NJO720969 NTK720964:NTK720969 ODG720964:ODG720969 ONC720964:ONC720969 OWY720964:OWY720969 PGU720964:PGU720969 PQQ720964:PQQ720969 QAM720964:QAM720969 QKI720964:QKI720969 QUE720964:QUE720969 REA720964:REA720969 RNW720964:RNW720969 RXS720964:RXS720969 SHO720964:SHO720969 SRK720964:SRK720969 TBG720964:TBG720969 TLC720964:TLC720969 TUY720964:TUY720969 UEU720964:UEU720969 UOQ720964:UOQ720969 UYM720964:UYM720969 VII720964:VII720969 VSE720964:VSE720969 WCA720964:WCA720969 WLW720964:WLW720969 WVS720964:WVS720969 JG786500:JG786505 TC786500:TC786505 ACY786500:ACY786505 AMU786500:AMU786505 AWQ786500:AWQ786505 BGM786500:BGM786505 BQI786500:BQI786505 CAE786500:CAE786505 CKA786500:CKA786505 CTW786500:CTW786505 DDS786500:DDS786505 DNO786500:DNO786505 DXK786500:DXK786505 EHG786500:EHG786505 ERC786500:ERC786505 FAY786500:FAY786505 FKU786500:FKU786505 FUQ786500:FUQ786505 GEM786500:GEM786505 GOI786500:GOI786505 GYE786500:GYE786505 HIA786500:HIA786505 HRW786500:HRW786505 IBS786500:IBS786505 ILO786500:ILO786505 IVK786500:IVK786505 JFG786500:JFG786505 JPC786500:JPC786505 JYY786500:JYY786505 KIU786500:KIU786505 KSQ786500:KSQ786505 LCM786500:LCM786505 LMI786500:LMI786505 LWE786500:LWE786505 MGA786500:MGA786505 MPW786500:MPW786505 MZS786500:MZS786505 NJO786500:NJO786505 NTK786500:NTK786505 ODG786500:ODG786505 ONC786500:ONC786505 OWY786500:OWY786505 PGU786500:PGU786505 PQQ786500:PQQ786505 QAM786500:QAM786505 QKI786500:QKI786505 QUE786500:QUE786505 REA786500:REA786505 RNW786500:RNW786505 RXS786500:RXS786505 SHO786500:SHO786505 SRK786500:SRK786505 TBG786500:TBG786505 TLC786500:TLC786505 TUY786500:TUY786505 UEU786500:UEU786505 UOQ786500:UOQ786505 UYM786500:UYM786505 VII786500:VII786505 VSE786500:VSE786505 WCA786500:WCA786505 WLW786500:WLW786505 WVS786500:WVS786505 JG852036:JG852041 TC852036:TC852041 ACY852036:ACY852041 AMU852036:AMU852041 AWQ852036:AWQ852041 BGM852036:BGM852041 BQI852036:BQI852041 CAE852036:CAE852041 CKA852036:CKA852041 CTW852036:CTW852041 DDS852036:DDS852041 DNO852036:DNO852041 DXK852036:DXK852041 EHG852036:EHG852041 ERC852036:ERC852041 FAY852036:FAY852041 FKU852036:FKU852041 FUQ852036:FUQ852041 GEM852036:GEM852041 GOI852036:GOI852041 GYE852036:GYE852041 HIA852036:HIA852041 HRW852036:HRW852041 IBS852036:IBS852041 ILO852036:ILO852041 IVK852036:IVK852041 JFG852036:JFG852041 JPC852036:JPC852041 JYY852036:JYY852041 KIU852036:KIU852041 KSQ852036:KSQ852041 LCM852036:LCM852041 LMI852036:LMI852041 LWE852036:LWE852041 MGA852036:MGA852041 MPW852036:MPW852041 MZS852036:MZS852041 NJO852036:NJO852041 NTK852036:NTK852041 ODG852036:ODG852041 ONC852036:ONC852041 OWY852036:OWY852041 PGU852036:PGU852041 PQQ852036:PQQ852041 QAM852036:QAM852041 QKI852036:QKI852041 QUE852036:QUE852041 REA852036:REA852041 RNW852036:RNW852041 RXS852036:RXS852041 SHO852036:SHO852041 SRK852036:SRK852041 TBG852036:TBG852041 TLC852036:TLC852041 TUY852036:TUY852041 UEU852036:UEU852041 UOQ852036:UOQ852041 UYM852036:UYM852041 VII852036:VII852041 VSE852036:VSE852041 WCA852036:WCA852041 WLW852036:WLW852041 WVS852036:WVS852041 JG917572:JG917577 TC917572:TC917577 ACY917572:ACY917577 AMU917572:AMU917577 AWQ917572:AWQ917577 BGM917572:BGM917577 BQI917572:BQI917577 CAE917572:CAE917577 CKA917572:CKA917577 CTW917572:CTW917577 DDS917572:DDS917577 DNO917572:DNO917577 DXK917572:DXK917577 EHG917572:EHG917577 ERC917572:ERC917577 FAY917572:FAY917577 FKU917572:FKU917577 FUQ917572:FUQ917577 GEM917572:GEM917577 GOI917572:GOI917577 GYE917572:GYE917577 HIA917572:HIA917577 HRW917572:HRW917577 IBS917572:IBS917577 ILO917572:ILO917577 IVK917572:IVK917577 JFG917572:JFG917577 JPC917572:JPC917577 JYY917572:JYY917577 KIU917572:KIU917577 KSQ917572:KSQ917577 LCM917572:LCM917577 LMI917572:LMI917577 LWE917572:LWE917577 MGA917572:MGA917577 MPW917572:MPW917577 MZS917572:MZS917577 NJO917572:NJO917577 NTK917572:NTK917577 ODG917572:ODG917577 ONC917572:ONC917577 OWY917572:OWY917577 PGU917572:PGU917577 PQQ917572:PQQ917577 QAM917572:QAM917577 QKI917572:QKI917577 QUE917572:QUE917577 REA917572:REA917577 RNW917572:RNW917577 RXS917572:RXS917577 SHO917572:SHO917577 SRK917572:SRK917577 TBG917572:TBG917577 TLC917572:TLC917577 TUY917572:TUY917577 UEU917572:UEU917577 UOQ917572:UOQ917577 UYM917572:UYM917577 VII917572:VII917577 VSE917572:VSE917577 WCA917572:WCA917577 WLW917572:WLW917577 WVS917572:WVS917577 JG983108:JG983113 TC983108:TC983113 ACY983108:ACY983113 AMU983108:AMU983113 AWQ983108:AWQ983113 BGM983108:BGM983113 BQI983108:BQI983113 CAE983108:CAE983113 CKA983108:CKA983113 CTW983108:CTW983113 DDS983108:DDS983113 DNO983108:DNO983113 DXK983108:DXK983113 EHG983108:EHG983113 ERC983108:ERC983113 FAY983108:FAY983113 FKU983108:FKU983113 FUQ983108:FUQ983113 GEM983108:GEM983113 GOI983108:GOI983113 GYE983108:GYE983113 HIA983108:HIA983113 HRW983108:HRW983113 IBS983108:IBS983113 ILO983108:ILO983113 IVK983108:IVK983113 JFG983108:JFG983113 JPC983108:JPC983113 JYY983108:JYY983113 KIU983108:KIU983113 KSQ983108:KSQ983113 LCM983108:LCM983113 LMI983108:LMI983113 LWE983108:LWE983113 MGA983108:MGA983113 MPW983108:MPW983113 MZS983108:MZS983113 NJO983108:NJO983113 NTK983108:NTK983113 ODG983108:ODG983113 ONC983108:ONC983113 OWY983108:OWY983113 PGU983108:PGU983113 PQQ983108:PQQ983113 QAM983108:QAM983113 QKI983108:QKI983113 QUE983108:QUE983113 REA983108:REA983113 RNW983108:RNW983113 RXS983108:RXS983113 SHO983108:SHO983113 SRK983108:SRK983113 TBG983108:TBG983113 TLC983108:TLC983113 TUY983108:TUY983113 UEU983108:UEU983113 UOQ983108:UOQ983113 UYM983108:UYM983113 VII983108:VII983113 VSE983108:VSE983113 WCA983108:WCA983113 WLW983108:WLW983113 WVS983108:WVS983113 JG84:JG89 TC84:TC89 ACY84:ACY89 AMU84:AMU89 AWQ84:AWQ89 BGM84:BGM89 BQI84:BQI89 CAE84:CAE89 CKA84:CKA89 CTW84:CTW89 DDS84:DDS89 DNO84:DNO89 DXK84:DXK89 EHG84:EHG89 ERC84:ERC89 FAY84:FAY89 FKU84:FKU89 FUQ84:FUQ89 GEM84:GEM89 GOI84:GOI89 GYE84:GYE89 HIA84:HIA89 HRW84:HRW89 IBS84:IBS89 ILO84:ILO89 IVK84:IVK89 JFG84:JFG89 JPC84:JPC89 JYY84:JYY89 KIU84:KIU89 KSQ84:KSQ89 LCM84:LCM89 LMI84:LMI89 LWE84:LWE89 MGA84:MGA89 MPW84:MPW89 MZS84:MZS89 NJO84:NJO89 NTK84:NTK89 ODG84:ODG89 ONC84:ONC89 OWY84:OWY89 PGU84:PGU89 PQQ84:PQQ89 QAM84:QAM89 QKI84:QKI89 QUE84:QUE89 REA84:REA89 RNW84:RNW89 RXS84:RXS89 SHO84:SHO89 SRK84:SRK89 TBG84:TBG89 TLC84:TLC89 TUY84:TUY89 UEU84:UEU89 UOQ84:UOQ89 UYM84:UYM89 VII84:VII89 VSE84:VSE89 WCA84:WCA89 WLW84:WLW89 WVS84:WVS89 JG65620:JG65625 TC65620:TC65625 ACY65620:ACY65625 AMU65620:AMU65625 AWQ65620:AWQ65625 BGM65620:BGM65625 BQI65620:BQI65625 CAE65620:CAE65625 CKA65620:CKA65625 CTW65620:CTW65625 DDS65620:DDS65625 DNO65620:DNO65625 DXK65620:DXK65625 EHG65620:EHG65625 ERC65620:ERC65625 FAY65620:FAY65625 FKU65620:FKU65625 FUQ65620:FUQ65625 GEM65620:GEM65625 GOI65620:GOI65625 GYE65620:GYE65625 HIA65620:HIA65625 HRW65620:HRW65625 IBS65620:IBS65625 ILO65620:ILO65625 IVK65620:IVK65625 JFG65620:JFG65625 JPC65620:JPC65625 JYY65620:JYY65625 KIU65620:KIU65625 KSQ65620:KSQ65625 LCM65620:LCM65625 LMI65620:LMI65625 LWE65620:LWE65625 MGA65620:MGA65625 MPW65620:MPW65625 MZS65620:MZS65625 NJO65620:NJO65625 NTK65620:NTK65625 ODG65620:ODG65625 ONC65620:ONC65625 OWY65620:OWY65625 PGU65620:PGU65625 PQQ65620:PQQ65625 QAM65620:QAM65625 QKI65620:QKI65625 QUE65620:QUE65625 REA65620:REA65625 RNW65620:RNW65625 RXS65620:RXS65625 SHO65620:SHO65625 SRK65620:SRK65625 TBG65620:TBG65625 TLC65620:TLC65625 TUY65620:TUY65625 UEU65620:UEU65625 UOQ65620:UOQ65625 UYM65620:UYM65625 VII65620:VII65625 VSE65620:VSE65625 WCA65620:WCA65625 WLW65620:WLW65625 WVS65620:WVS65625 JG131156:JG131161 TC131156:TC131161 ACY131156:ACY131161 AMU131156:AMU131161 AWQ131156:AWQ131161 BGM131156:BGM131161 BQI131156:BQI131161 CAE131156:CAE131161 CKA131156:CKA131161 CTW131156:CTW131161 DDS131156:DDS131161 DNO131156:DNO131161 DXK131156:DXK131161 EHG131156:EHG131161 ERC131156:ERC131161 FAY131156:FAY131161 FKU131156:FKU131161 FUQ131156:FUQ131161 GEM131156:GEM131161 GOI131156:GOI131161 GYE131156:GYE131161 HIA131156:HIA131161 HRW131156:HRW131161 IBS131156:IBS131161 ILO131156:ILO131161 IVK131156:IVK131161 JFG131156:JFG131161 JPC131156:JPC131161 JYY131156:JYY131161 KIU131156:KIU131161 KSQ131156:KSQ131161 LCM131156:LCM131161 LMI131156:LMI131161 LWE131156:LWE131161 MGA131156:MGA131161 MPW131156:MPW131161 MZS131156:MZS131161 NJO131156:NJO131161 NTK131156:NTK131161 ODG131156:ODG131161 ONC131156:ONC131161 OWY131156:OWY131161 PGU131156:PGU131161 PQQ131156:PQQ131161 QAM131156:QAM131161 QKI131156:QKI131161 QUE131156:QUE131161 REA131156:REA131161 RNW131156:RNW131161 RXS131156:RXS131161 SHO131156:SHO131161 SRK131156:SRK131161 TBG131156:TBG131161 TLC131156:TLC131161 TUY131156:TUY131161 UEU131156:UEU131161 UOQ131156:UOQ131161 UYM131156:UYM131161 VII131156:VII131161 VSE131156:VSE131161 WCA131156:WCA131161 WLW131156:WLW131161 WVS131156:WVS131161 JG196692:JG196697 TC196692:TC196697 ACY196692:ACY196697 AMU196692:AMU196697 AWQ196692:AWQ196697 BGM196692:BGM196697 BQI196692:BQI196697 CAE196692:CAE196697 CKA196692:CKA196697 CTW196692:CTW196697 DDS196692:DDS196697 DNO196692:DNO196697 DXK196692:DXK196697 EHG196692:EHG196697 ERC196692:ERC196697 FAY196692:FAY196697 FKU196692:FKU196697 FUQ196692:FUQ196697 GEM196692:GEM196697 GOI196692:GOI196697 GYE196692:GYE196697 HIA196692:HIA196697 HRW196692:HRW196697 IBS196692:IBS196697 ILO196692:ILO196697 IVK196692:IVK196697 JFG196692:JFG196697 JPC196692:JPC196697 JYY196692:JYY196697 KIU196692:KIU196697 KSQ196692:KSQ196697 LCM196692:LCM196697 LMI196692:LMI196697 LWE196692:LWE196697 MGA196692:MGA196697 MPW196692:MPW196697 MZS196692:MZS196697 NJO196692:NJO196697 NTK196692:NTK196697 ODG196692:ODG196697 ONC196692:ONC196697 OWY196692:OWY196697 PGU196692:PGU196697 PQQ196692:PQQ196697 QAM196692:QAM196697 QKI196692:QKI196697 QUE196692:QUE196697 REA196692:REA196697 RNW196692:RNW196697 RXS196692:RXS196697 SHO196692:SHO196697 SRK196692:SRK196697 TBG196692:TBG196697 TLC196692:TLC196697 TUY196692:TUY196697 UEU196692:UEU196697 UOQ196692:UOQ196697 UYM196692:UYM196697 VII196692:VII196697 VSE196692:VSE196697 WCA196692:WCA196697 WLW196692:WLW196697 WVS196692:WVS196697 JG262228:JG262233 TC262228:TC262233 ACY262228:ACY262233 AMU262228:AMU262233 AWQ262228:AWQ262233 BGM262228:BGM262233 BQI262228:BQI262233 CAE262228:CAE262233 CKA262228:CKA262233 CTW262228:CTW262233 DDS262228:DDS262233 DNO262228:DNO262233 DXK262228:DXK262233 EHG262228:EHG262233 ERC262228:ERC262233 FAY262228:FAY262233 FKU262228:FKU262233 FUQ262228:FUQ262233 GEM262228:GEM262233 GOI262228:GOI262233 GYE262228:GYE262233 HIA262228:HIA262233 HRW262228:HRW262233 IBS262228:IBS262233 ILO262228:ILO262233 IVK262228:IVK262233 JFG262228:JFG262233 JPC262228:JPC262233 JYY262228:JYY262233 KIU262228:KIU262233 KSQ262228:KSQ262233 LCM262228:LCM262233 LMI262228:LMI262233 LWE262228:LWE262233 MGA262228:MGA262233 MPW262228:MPW262233 MZS262228:MZS262233 NJO262228:NJO262233 NTK262228:NTK262233 ODG262228:ODG262233 ONC262228:ONC262233 OWY262228:OWY262233 PGU262228:PGU262233 PQQ262228:PQQ262233 QAM262228:QAM262233 QKI262228:QKI262233 QUE262228:QUE262233 REA262228:REA262233 RNW262228:RNW262233 RXS262228:RXS262233 SHO262228:SHO262233 SRK262228:SRK262233 TBG262228:TBG262233 TLC262228:TLC262233 TUY262228:TUY262233 UEU262228:UEU262233 UOQ262228:UOQ262233 UYM262228:UYM262233 VII262228:VII262233 VSE262228:VSE262233 WCA262228:WCA262233 WLW262228:WLW262233 WVS262228:WVS262233 JG327764:JG327769 TC327764:TC327769 ACY327764:ACY327769 AMU327764:AMU327769 AWQ327764:AWQ327769 BGM327764:BGM327769 BQI327764:BQI327769 CAE327764:CAE327769 CKA327764:CKA327769 CTW327764:CTW327769 DDS327764:DDS327769 DNO327764:DNO327769 DXK327764:DXK327769 EHG327764:EHG327769 ERC327764:ERC327769 FAY327764:FAY327769 FKU327764:FKU327769 FUQ327764:FUQ327769 GEM327764:GEM327769 GOI327764:GOI327769 GYE327764:GYE327769 HIA327764:HIA327769 HRW327764:HRW327769 IBS327764:IBS327769 ILO327764:ILO327769 IVK327764:IVK327769 JFG327764:JFG327769 JPC327764:JPC327769 JYY327764:JYY327769 KIU327764:KIU327769 KSQ327764:KSQ327769 LCM327764:LCM327769 LMI327764:LMI327769 LWE327764:LWE327769 MGA327764:MGA327769 MPW327764:MPW327769 MZS327764:MZS327769 NJO327764:NJO327769 NTK327764:NTK327769 ODG327764:ODG327769 ONC327764:ONC327769 OWY327764:OWY327769 PGU327764:PGU327769 PQQ327764:PQQ327769 QAM327764:QAM327769 QKI327764:QKI327769 QUE327764:QUE327769 REA327764:REA327769 RNW327764:RNW327769 RXS327764:RXS327769 SHO327764:SHO327769 SRK327764:SRK327769 TBG327764:TBG327769 TLC327764:TLC327769 TUY327764:TUY327769 UEU327764:UEU327769 UOQ327764:UOQ327769 UYM327764:UYM327769 VII327764:VII327769 VSE327764:VSE327769 WCA327764:WCA327769 WLW327764:WLW327769 WVS327764:WVS327769 JG393300:JG393305 TC393300:TC393305 ACY393300:ACY393305 AMU393300:AMU393305 AWQ393300:AWQ393305 BGM393300:BGM393305 BQI393300:BQI393305 CAE393300:CAE393305 CKA393300:CKA393305 CTW393300:CTW393305 DDS393300:DDS393305 DNO393300:DNO393305 DXK393300:DXK393305 EHG393300:EHG393305 ERC393300:ERC393305 FAY393300:FAY393305 FKU393300:FKU393305 FUQ393300:FUQ393305 GEM393300:GEM393305 GOI393300:GOI393305 GYE393300:GYE393305 HIA393300:HIA393305 HRW393300:HRW393305 IBS393300:IBS393305 ILO393300:ILO393305 IVK393300:IVK393305 JFG393300:JFG393305 JPC393300:JPC393305 JYY393300:JYY393305 KIU393300:KIU393305 KSQ393300:KSQ393305 LCM393300:LCM393305 LMI393300:LMI393305 LWE393300:LWE393305 MGA393300:MGA393305 MPW393300:MPW393305 MZS393300:MZS393305 NJO393300:NJO393305 NTK393300:NTK393305 ODG393300:ODG393305 ONC393300:ONC393305 OWY393300:OWY393305 PGU393300:PGU393305 PQQ393300:PQQ393305 QAM393300:QAM393305 QKI393300:QKI393305 QUE393300:QUE393305 REA393300:REA393305 RNW393300:RNW393305 RXS393300:RXS393305 SHO393300:SHO393305 SRK393300:SRK393305 TBG393300:TBG393305 TLC393300:TLC393305 TUY393300:TUY393305 UEU393300:UEU393305 UOQ393300:UOQ393305 UYM393300:UYM393305 VII393300:VII393305 VSE393300:VSE393305 WCA393300:WCA393305 WLW393300:WLW393305 WVS393300:WVS393305 JG458836:JG458841 TC458836:TC458841 ACY458836:ACY458841 AMU458836:AMU458841 AWQ458836:AWQ458841 BGM458836:BGM458841 BQI458836:BQI458841 CAE458836:CAE458841 CKA458836:CKA458841 CTW458836:CTW458841 DDS458836:DDS458841 DNO458836:DNO458841 DXK458836:DXK458841 EHG458836:EHG458841 ERC458836:ERC458841 FAY458836:FAY458841 FKU458836:FKU458841 FUQ458836:FUQ458841 GEM458836:GEM458841 GOI458836:GOI458841 GYE458836:GYE458841 HIA458836:HIA458841 HRW458836:HRW458841 IBS458836:IBS458841 ILO458836:ILO458841 IVK458836:IVK458841 JFG458836:JFG458841 JPC458836:JPC458841 JYY458836:JYY458841 KIU458836:KIU458841 KSQ458836:KSQ458841 LCM458836:LCM458841 LMI458836:LMI458841 LWE458836:LWE458841 MGA458836:MGA458841 MPW458836:MPW458841 MZS458836:MZS458841 NJO458836:NJO458841 NTK458836:NTK458841 ODG458836:ODG458841 ONC458836:ONC458841 OWY458836:OWY458841 PGU458836:PGU458841 PQQ458836:PQQ458841 QAM458836:QAM458841 QKI458836:QKI458841 QUE458836:QUE458841 REA458836:REA458841 RNW458836:RNW458841 RXS458836:RXS458841 SHO458836:SHO458841 SRK458836:SRK458841 TBG458836:TBG458841 TLC458836:TLC458841 TUY458836:TUY458841 UEU458836:UEU458841 UOQ458836:UOQ458841 UYM458836:UYM458841 VII458836:VII458841 VSE458836:VSE458841 WCA458836:WCA458841 WLW458836:WLW458841 WVS458836:WVS458841 JG524372:JG524377 TC524372:TC524377 ACY524372:ACY524377 AMU524372:AMU524377 AWQ524372:AWQ524377 BGM524372:BGM524377 BQI524372:BQI524377 CAE524372:CAE524377 CKA524372:CKA524377 CTW524372:CTW524377 DDS524372:DDS524377 DNO524372:DNO524377 DXK524372:DXK524377 EHG524372:EHG524377 ERC524372:ERC524377 FAY524372:FAY524377 FKU524372:FKU524377 FUQ524372:FUQ524377 GEM524372:GEM524377 GOI524372:GOI524377 GYE524372:GYE524377 HIA524372:HIA524377 HRW524372:HRW524377 IBS524372:IBS524377 ILO524372:ILO524377 IVK524372:IVK524377 JFG524372:JFG524377 JPC524372:JPC524377 JYY524372:JYY524377 KIU524372:KIU524377 KSQ524372:KSQ524377 LCM524372:LCM524377 LMI524372:LMI524377 LWE524372:LWE524377 MGA524372:MGA524377 MPW524372:MPW524377 MZS524372:MZS524377 NJO524372:NJO524377 NTK524372:NTK524377 ODG524372:ODG524377 ONC524372:ONC524377 OWY524372:OWY524377 PGU524372:PGU524377 PQQ524372:PQQ524377 QAM524372:QAM524377 QKI524372:QKI524377 QUE524372:QUE524377 REA524372:REA524377 RNW524372:RNW524377 RXS524372:RXS524377 SHO524372:SHO524377 SRK524372:SRK524377 TBG524372:TBG524377 TLC524372:TLC524377 TUY524372:TUY524377 UEU524372:UEU524377 UOQ524372:UOQ524377 UYM524372:UYM524377 VII524372:VII524377 VSE524372:VSE524377 WCA524372:WCA524377 WLW524372:WLW524377 WVS524372:WVS524377 JG589908:JG589913 TC589908:TC589913 ACY589908:ACY589913 AMU589908:AMU589913 AWQ589908:AWQ589913 BGM589908:BGM589913 BQI589908:BQI589913 CAE589908:CAE589913 CKA589908:CKA589913 CTW589908:CTW589913 DDS589908:DDS589913 DNO589908:DNO589913 DXK589908:DXK589913 EHG589908:EHG589913 ERC589908:ERC589913 FAY589908:FAY589913 FKU589908:FKU589913 FUQ589908:FUQ589913 GEM589908:GEM589913 GOI589908:GOI589913 GYE589908:GYE589913 HIA589908:HIA589913 HRW589908:HRW589913 IBS589908:IBS589913 ILO589908:ILO589913 IVK589908:IVK589913 JFG589908:JFG589913 JPC589908:JPC589913 JYY589908:JYY589913 KIU589908:KIU589913 KSQ589908:KSQ589913 LCM589908:LCM589913 LMI589908:LMI589913 LWE589908:LWE589913 MGA589908:MGA589913 MPW589908:MPW589913 MZS589908:MZS589913 NJO589908:NJO589913 NTK589908:NTK589913 ODG589908:ODG589913 ONC589908:ONC589913 OWY589908:OWY589913 PGU589908:PGU589913 PQQ589908:PQQ589913 QAM589908:QAM589913 QKI589908:QKI589913 QUE589908:QUE589913 REA589908:REA589913 RNW589908:RNW589913 RXS589908:RXS589913 SHO589908:SHO589913 SRK589908:SRK589913 TBG589908:TBG589913 TLC589908:TLC589913 TUY589908:TUY589913 UEU589908:UEU589913 UOQ589908:UOQ589913 UYM589908:UYM589913 VII589908:VII589913 VSE589908:VSE589913 WCA589908:WCA589913 WLW589908:WLW589913 WVS589908:WVS589913 JG655444:JG655449 TC655444:TC655449 ACY655444:ACY655449 AMU655444:AMU655449 AWQ655444:AWQ655449 BGM655444:BGM655449 BQI655444:BQI655449 CAE655444:CAE655449 CKA655444:CKA655449 CTW655444:CTW655449 DDS655444:DDS655449 DNO655444:DNO655449 DXK655444:DXK655449 EHG655444:EHG655449 ERC655444:ERC655449 FAY655444:FAY655449 FKU655444:FKU655449 FUQ655444:FUQ655449 GEM655444:GEM655449 GOI655444:GOI655449 GYE655444:GYE655449 HIA655444:HIA655449 HRW655444:HRW655449 IBS655444:IBS655449 ILO655444:ILO655449 IVK655444:IVK655449 JFG655444:JFG655449 JPC655444:JPC655449 JYY655444:JYY655449 KIU655444:KIU655449 KSQ655444:KSQ655449 LCM655444:LCM655449 LMI655444:LMI655449 LWE655444:LWE655449 MGA655444:MGA655449 MPW655444:MPW655449 MZS655444:MZS655449 NJO655444:NJO655449 NTK655444:NTK655449 ODG655444:ODG655449 ONC655444:ONC655449 OWY655444:OWY655449 PGU655444:PGU655449 PQQ655444:PQQ655449 QAM655444:QAM655449 QKI655444:QKI655449 QUE655444:QUE655449 REA655444:REA655449 RNW655444:RNW655449 RXS655444:RXS655449 SHO655444:SHO655449 SRK655444:SRK655449 TBG655444:TBG655449 TLC655444:TLC655449 TUY655444:TUY655449 UEU655444:UEU655449 UOQ655444:UOQ655449 UYM655444:UYM655449 VII655444:VII655449 VSE655444:VSE655449 WCA655444:WCA655449 WLW655444:WLW655449 WVS655444:WVS655449 JG720980:JG720985 TC720980:TC720985 ACY720980:ACY720985 AMU720980:AMU720985 AWQ720980:AWQ720985 BGM720980:BGM720985 BQI720980:BQI720985 CAE720980:CAE720985 CKA720980:CKA720985 CTW720980:CTW720985 DDS720980:DDS720985 DNO720980:DNO720985 DXK720980:DXK720985 EHG720980:EHG720985 ERC720980:ERC720985 FAY720980:FAY720985 FKU720980:FKU720985 FUQ720980:FUQ720985 GEM720980:GEM720985 GOI720980:GOI720985 GYE720980:GYE720985 HIA720980:HIA720985 HRW720980:HRW720985 IBS720980:IBS720985 ILO720980:ILO720985 IVK720980:IVK720985 JFG720980:JFG720985 JPC720980:JPC720985 JYY720980:JYY720985 KIU720980:KIU720985 KSQ720980:KSQ720985 LCM720980:LCM720985 LMI720980:LMI720985 LWE720980:LWE720985 MGA720980:MGA720985 MPW720980:MPW720985 MZS720980:MZS720985 NJO720980:NJO720985 NTK720980:NTK720985 ODG720980:ODG720985 ONC720980:ONC720985 OWY720980:OWY720985 PGU720980:PGU720985 PQQ720980:PQQ720985 QAM720980:QAM720985 QKI720980:QKI720985 QUE720980:QUE720985 REA720980:REA720985 RNW720980:RNW720985 RXS720980:RXS720985 SHO720980:SHO720985 SRK720980:SRK720985 TBG720980:TBG720985 TLC720980:TLC720985 TUY720980:TUY720985 UEU720980:UEU720985 UOQ720980:UOQ720985 UYM720980:UYM720985 VII720980:VII720985 VSE720980:VSE720985 WCA720980:WCA720985 WLW720980:WLW720985 WVS720980:WVS720985 JG786516:JG786521 TC786516:TC786521 ACY786516:ACY786521 AMU786516:AMU786521 AWQ786516:AWQ786521 BGM786516:BGM786521 BQI786516:BQI786521 CAE786516:CAE786521 CKA786516:CKA786521 CTW786516:CTW786521 DDS786516:DDS786521 DNO786516:DNO786521 DXK786516:DXK786521 EHG786516:EHG786521 ERC786516:ERC786521 FAY786516:FAY786521 FKU786516:FKU786521 FUQ786516:FUQ786521 GEM786516:GEM786521 GOI786516:GOI786521 GYE786516:GYE786521 HIA786516:HIA786521 HRW786516:HRW786521 IBS786516:IBS786521 ILO786516:ILO786521 IVK786516:IVK786521 JFG786516:JFG786521 JPC786516:JPC786521 JYY786516:JYY786521 KIU786516:KIU786521 KSQ786516:KSQ786521 LCM786516:LCM786521 LMI786516:LMI786521 LWE786516:LWE786521 MGA786516:MGA786521 MPW786516:MPW786521 MZS786516:MZS786521 NJO786516:NJO786521 NTK786516:NTK786521 ODG786516:ODG786521 ONC786516:ONC786521 OWY786516:OWY786521 PGU786516:PGU786521 PQQ786516:PQQ786521 QAM786516:QAM786521 QKI786516:QKI786521 QUE786516:QUE786521 REA786516:REA786521 RNW786516:RNW786521 RXS786516:RXS786521 SHO786516:SHO786521 SRK786516:SRK786521 TBG786516:TBG786521 TLC786516:TLC786521 TUY786516:TUY786521 UEU786516:UEU786521 UOQ786516:UOQ786521 UYM786516:UYM786521 VII786516:VII786521 VSE786516:VSE786521 WCA786516:WCA786521 WLW786516:WLW786521 WVS786516:WVS786521 JG852052:JG852057 TC852052:TC852057 ACY852052:ACY852057 AMU852052:AMU852057 AWQ852052:AWQ852057 BGM852052:BGM852057 BQI852052:BQI852057 CAE852052:CAE852057 CKA852052:CKA852057 CTW852052:CTW852057 DDS852052:DDS852057 DNO852052:DNO852057 DXK852052:DXK852057 EHG852052:EHG852057 ERC852052:ERC852057 FAY852052:FAY852057 FKU852052:FKU852057 FUQ852052:FUQ852057 GEM852052:GEM852057 GOI852052:GOI852057 GYE852052:GYE852057 HIA852052:HIA852057 HRW852052:HRW852057 IBS852052:IBS852057 ILO852052:ILO852057 IVK852052:IVK852057 JFG852052:JFG852057 JPC852052:JPC852057 JYY852052:JYY852057 KIU852052:KIU852057 KSQ852052:KSQ852057 LCM852052:LCM852057 LMI852052:LMI852057 LWE852052:LWE852057 MGA852052:MGA852057 MPW852052:MPW852057 MZS852052:MZS852057 NJO852052:NJO852057 NTK852052:NTK852057 ODG852052:ODG852057 ONC852052:ONC852057 OWY852052:OWY852057 PGU852052:PGU852057 PQQ852052:PQQ852057 QAM852052:QAM852057 QKI852052:QKI852057 QUE852052:QUE852057 REA852052:REA852057 RNW852052:RNW852057 RXS852052:RXS852057 SHO852052:SHO852057 SRK852052:SRK852057 TBG852052:TBG852057 TLC852052:TLC852057 TUY852052:TUY852057 UEU852052:UEU852057 UOQ852052:UOQ852057 UYM852052:UYM852057 VII852052:VII852057 VSE852052:VSE852057 WCA852052:WCA852057 WLW852052:WLW852057 WVS852052:WVS852057 JG917588:JG917593 TC917588:TC917593 ACY917588:ACY917593 AMU917588:AMU917593 AWQ917588:AWQ917593 BGM917588:BGM917593 BQI917588:BQI917593 CAE917588:CAE917593 CKA917588:CKA917593 CTW917588:CTW917593 DDS917588:DDS917593 DNO917588:DNO917593 DXK917588:DXK917593 EHG917588:EHG917593 ERC917588:ERC917593 FAY917588:FAY917593 FKU917588:FKU917593 FUQ917588:FUQ917593 GEM917588:GEM917593 GOI917588:GOI917593 GYE917588:GYE917593 HIA917588:HIA917593 HRW917588:HRW917593 IBS917588:IBS917593 ILO917588:ILO917593 IVK917588:IVK917593 JFG917588:JFG917593 JPC917588:JPC917593 JYY917588:JYY917593 KIU917588:KIU917593 KSQ917588:KSQ917593 LCM917588:LCM917593 LMI917588:LMI917593 LWE917588:LWE917593 MGA917588:MGA917593 MPW917588:MPW917593 MZS917588:MZS917593 NJO917588:NJO917593 NTK917588:NTK917593 ODG917588:ODG917593 ONC917588:ONC917593 OWY917588:OWY917593 PGU917588:PGU917593 PQQ917588:PQQ917593 QAM917588:QAM917593 QKI917588:QKI917593 QUE917588:QUE917593 REA917588:REA917593 RNW917588:RNW917593 RXS917588:RXS917593 SHO917588:SHO917593 SRK917588:SRK917593 TBG917588:TBG917593 TLC917588:TLC917593 TUY917588:TUY917593 UEU917588:UEU917593 UOQ917588:UOQ917593 UYM917588:UYM917593 VII917588:VII917593 VSE917588:VSE917593 WCA917588:WCA917593 WLW917588:WLW917593 WVS917588:WVS917593 JG983124:JG983129 TC983124:TC983129 ACY983124:ACY983129 AMU983124:AMU983129 AWQ983124:AWQ983129 BGM983124:BGM983129 BQI983124:BQI983129 CAE983124:CAE983129 CKA983124:CKA983129 CTW983124:CTW983129 DDS983124:DDS983129 DNO983124:DNO983129 DXK983124:DXK983129 EHG983124:EHG983129 ERC983124:ERC983129 FAY983124:FAY983129 FKU983124:FKU983129 FUQ983124:FUQ983129 GEM983124:GEM983129 GOI983124:GOI983129 GYE983124:GYE983129 HIA983124:HIA983129 HRW983124:HRW983129 IBS983124:IBS983129 ILO983124:ILO983129 IVK983124:IVK983129 JFG983124:JFG983129 JPC983124:JPC983129 JYY983124:JYY983129 KIU983124:KIU983129 KSQ983124:KSQ983129 LCM983124:LCM983129 LMI983124:LMI983129 LWE983124:LWE983129 MGA983124:MGA983129 MPW983124:MPW983129 MZS983124:MZS983129 NJO983124:NJO983129 NTK983124:NTK983129 ODG983124:ODG983129 ONC983124:ONC983129 OWY983124:OWY983129 PGU983124:PGU983129 PQQ983124:PQQ983129 QAM983124:QAM983129 QKI983124:QKI983129 QUE983124:QUE983129 REA983124:REA983129 RNW983124:RNW983129 RXS983124:RXS983129 SHO983124:SHO983129 SRK983124:SRK983129 TBG983124:TBG983129 TLC983124:TLC983129 TUY983124:TUY983129 UEU983124:UEU983129 UOQ983124:UOQ983129 UYM983124:UYM983129 VII983124:VII983129 VSE983124:VSE983129 WCA983124:WCA983129 WLW983124:WLW983129 WVS983124:WVS983129 K983011:N983012 K917475:N917476 K851939:N851940 K786403:N786404 K720867:N720868 K655331:N655332 K589795:N589796 K524259:N524260 K458723:N458724 K393187:N393188 K327651:N327652 K262115:N262116 K196579:N196580 K131043:N131044 K65507:N65508 K65529:K65532 K131065:K131068 K196601:K196604 K262137:K262140 K327673:K327676 K393209:K393212 K458745:K458748 K524281:K524284 K589817:K589820 K655353:K655356 K720889:K720892 K786425:K786428 K851961:K851964 K917497:K917500 K983033:K983036 K65556 K131092 K196628 K262164 K327700 K393236 K458772 K524308 K589844 K655380 K720916 K786452 K851988 K917524 K983060 K16 K65509:K65511 K131045:K131047 K196581:K196583 K262117:K262119 K327653:K327655 K393189:K393191 K458725:K458727 K524261:K524263 K589797:K589799 K655333:K655335 K720869:K720871 K786405:K786407 K851941:K851943 K917477:K917479 K983013:K983015 K65513:K65514 K131049:K131050 K196585:K196586 K262121:K262122 K327657:K327658 K393193:K393194 K458729:K458730 K524265:K524266 K589801:K589802 K655337:K655338 K720873:K720874 K786409:K786410 K851945:K851946 K917481:K917482 K983017:K983018 K65588 K131124 K196660 K262196 K327732 K393268 K458804 K524340 K589876 K655412 K720948 K786484 K852020 K917556 K983092 K32 K65520 K131056 K196592 K262128 K327664 K393200 K458736 K524272 K589808 K655344 K720880 K786416 K851952 K917488 K983024 K65537:K65538 K131073:K131074 K196609:K196610 K262145:K262146 K327681:K327682 K393217:K393218 K458753:K458754 K524289:K524290 K589825:K589826 K655361:K655362 K720897:K720898 K786433:K786434 K851969:K851970 K917505:K917506 K983041:K983042 K65518 K131054 K196590 K262126 K327662 K393198 K458734 K524270 K589806 K655342 K720878 K786414 K851950 K917486 K983022 K53 K65573 K131109 K196645 K262181 K327717 K393253 K458789 K524325 K589861 K655397 K720933 K786469 K852005 K917541 K983077 K983084:K983089 K65540:K65553 K131076:K131089 K196612:K196625 K262148:K262161 K327684:K327697 K393220:K393233 K458756:K458769 K524292:K524305 K589828:K589841 K655364:K655377 K720900:K720913 K786436:K786449 K851972:K851985 K917508:K917521 K983044:K983057 K65524:K65527 K131060:K131063 K196596:K196599 K262132:K262135 K327668:K327671 K393204:K393207 K458740:K458743 K524276:K524279 K589812:K589815 K655348:K655351 K720884:K720887 K786420:K786423 K851956:K851959 K917492:K917495 K983028:K983031 K65564:K65569 K131100:K131105 K196636:K196641 K262172:K262177 K327708:K327713 K393244:K393249 K458780:K458785 K524316:K524321 K589852:K589857 K655388:K655393 K720924:K720929 K786460:K786465 K851996:K852001 K917532:K917537 K983068:K983073 K65580:K65585 K131116:K131121 K196652:K196657 K262188:K262193 K327724:K327729 K393260:K393265 K458796:K458801 K524332:K524337 K589868:K589873 K655404:K655409 K720940:K720945 K786476:K786481 K852012:K852017 K917548:K917553 JG36:JG42 JG16 TC16 ACY16 AMU16 AWQ16 BGM16 BQI16 CAE16 CKA16 CTW16 DDS16 DNO16 DXK16 EHG16 ERC16 FAY16 FKU16 FUQ16 GEM16 GOI16 GYE16 HIA16 HRW16 IBS16 ILO16 IVK16 JFG16 JPC16 JYY16 KIU16 KSQ16 LCM16 LMI16 LWE16 MGA16 MPW16 MZS16 NJO16 NTK16 ODG16 ONC16 OWY16 PGU16 PQQ16 QAM16 QKI16 QUE16 REA16 RNW16 RXS16 SHO16 SRK16 TBG16 TLC16 TUY16 UEU16 UOQ16 UYM16 VII16 VSE16 WCA16 WLW16 WVS16 K28 JG18:JG23 TC18:TC23 ACY18:ACY23 AMU18:AMU23 AWQ18:AWQ23 BGM18:BGM23 BQI18:BQI23 CAE18:CAE23 CKA18:CKA23 CTW18:CTW23 DDS18:DDS23 DNO18:DNO23 DXK18:DXK23 EHG18:EHG23 ERC18:ERC23 FAY18:FAY23 FKU18:FKU23 FUQ18:FUQ23 GEM18:GEM23 GOI18:GOI23 GYE18:GYE23 HIA18:HIA23 HRW18:HRW23 IBS18:IBS23 ILO18:ILO23 IVK18:IVK23 JFG18:JFG23 JPC18:JPC23 JYY18:JYY23 KIU18:KIU23 KSQ18:KSQ23 LCM18:LCM23 LMI18:LMI23 LWE18:LWE23 MGA18:MGA23 MPW18:MPW23 MZS18:MZS23 NJO18:NJO23 NTK18:NTK23 ODG18:ODG23 ONC18:ONC23 OWY18:OWY23 PGU18:PGU23 PQQ18:PQQ23 QAM18:QAM23 QKI18:QKI23 QUE18:QUE23 REA18:REA23 RNW18:RNW23 RXS18:RXS23 SHO18:SHO23 SRK18:SRK23 TBG18:TBG23 TLC18:TLC23 TUY18:TUY23 UEU18:UEU23 UOQ18:UOQ23 UYM18:UYM23 VII18:VII23 VSE18:VSE23 WCA18:WCA23 WLW18:WLW23 WVS18:WVS23 K29:K30 K23 WVS29:WVS30 WVS25 WLW29:WLW30 WLW25 WCA29:WCA30 WCA25 VSE29:VSE30 VSE25 VII29:VII30 VII25 UYM29:UYM30 UYM25 UOQ29:UOQ30 UOQ25 UEU29:UEU30 UEU25 TUY29:TUY30 TUY25 TLC29:TLC30 TLC25 TBG29:TBG30 TBG25 SRK29:SRK30 SRK25 SHO29:SHO30 SHO25 RXS29:RXS30 RXS25 RNW29:RNW30 RNW25 REA29:REA30 REA25 QUE29:QUE30 QUE25 QKI29:QKI30 QKI25 QAM29:QAM30 QAM25 PQQ29:PQQ30 PQQ25 PGU29:PGU30 PGU25 OWY29:OWY30 OWY25 ONC29:ONC30 ONC25 ODG29:ODG30 ODG25 NTK29:NTK30 NTK25 NJO29:NJO30 NJO25 MZS29:MZS30 MZS25 MPW29:MPW30 MPW25 MGA29:MGA30 MGA25 LWE29:LWE30 LWE25 LMI29:LMI30 LMI25 LCM29:LCM30 LCM25 KSQ29:KSQ30 KSQ25 KIU29:KIU30 KIU25 JYY29:JYY30 JYY25 JPC29:JPC30 JPC25 JFG29:JFG30 JFG25 IVK29:IVK30 IVK25 ILO29:ILO30 ILO25 IBS29:IBS30 IBS25 HRW29:HRW30 HRW25 HIA29:HIA30 HIA25 GYE29:GYE30 GYE25 GOI29:GOI30 GOI25 GEM29:GEM30 GEM25 FUQ29:FUQ30 FUQ25 FKU29:FKU30 FKU25 FAY29:FAY30 FAY25 ERC29:ERC30 ERC25 EHG29:EHG30 EHG25 DXK29:DXK30 DXK25 DNO29:DNO30 DNO25 DDS29:DDS30 DDS25 CTW29:CTW30 CTW25 CKA29:CKA30 CKA25 CAE29:CAE30 CAE25 BQI29:BQI30 BQI25 BGM29:BGM30 BGM25 AWQ29:AWQ30 AWQ25 AMU29:AMU30 AMU25 ACY29:ACY30 ACY25 TC29:TC30 TC25 JG29:JG30 JG25 JG14:JJ15 K14:N15 WVS14:WVV15 WLW14:WLZ15 WCA14:WCD15 VSE14:VSH15 VII14:VIL15 UYM14:UYP15 UOQ14:UOT15 UEU14:UEX15 TUY14:TVB15 TLC14:TLF15 TBG14:TBJ15 SRK14:SRN15 SHO14:SHR15 RXS14:RXV15 RNW14:RNZ15 REA14:RED15 QUE14:QUH15 QKI14:QKL15 QAM14:QAP15 PQQ14:PQT15 PGU14:PGX15 OWY14:OXB15 ONC14:ONF15 ODG14:ODJ15 NTK14:NTN15 NJO14:NJR15 MZS14:MZV15 MPW14:MPZ15 MGA14:MGD15 LWE14:LWH15 LMI14:LML15 LCM14:LCP15 KSQ14:KST15 KIU14:KIX15 JYY14:JZB15 JPC14:JPF15 JFG14:JFJ15 IVK14:IVN15 ILO14:ILR15 IBS14:IBV15 HRW14:HRZ15 HIA14:HID15 GYE14:GYH15 GOI14:GOL15 GEM14:GEP15 FUQ14:FUT15 FKU14:FKX15 FAY14:FBB15 ERC14:ERF15 EHG14:EHJ15 DXK14:DXN15 DNO14:DNR15 DDS14:DDV15 CTW14:CTZ15 CKA14:CKD15 CAE14:CAH15 BQI14:BQL15 BGM14:BGP15 AWQ14:AWT15 AMU14:AMX15 ACY14:ADB15 TC14:TF15 K36:K42 WVS36:WVS42 WLW36:WLW42 WCA36:WCA42 VSE36:VSE42 VII36:VII42 UYM36:UYM42 UOQ36:UOQ42 UEU36:UEU42 TUY36:TUY42 TLC36:TLC42 TBG36:TBG42 SRK36:SRK42 SHO36:SHO42 RXS36:RXS42 RNW36:RNW42 REA36:REA42 QUE36:QUE42 QKI36:QKI42 QAM36:QAM42 PQQ36:PQQ42 PGU36:PGU42 OWY36:OWY42 ONC36:ONC42 ODG36:ODG42 NTK36:NTK42 NJO36:NJO42 MZS36:MZS42 MPW36:MPW42 MGA36:MGA42 LWE36:LWE42 LMI36:LMI42 LCM36:LCM42 KSQ36:KSQ42 KIU36:KIU42 JYY36:JYY42 JPC36:JPC42 JFG36:JFG42 IVK36:IVK42 ILO36:ILO42 IBS36:IBS42 HRW36:HRW42 HIA36:HIA42 GYE36:GYE42 GOI36:GOI42 GEM36:GEM42 FUQ36:FUQ42 FKU36:FKU42 FAY36:FAY42 ERC36:ERC42 EHG36:EHG42 DXK36:DXK42 DNO36:DNO42 DDS36:DDS42 CTW36:CTW42 CKA36:CKA42 CAE36:CAE42 BQI36:BQI42 BGM36:BGM42 AWQ36:AWQ42 AMU36:AMU42 ACY36:ACY42 TC36:TC42 K44:K45 WVS44:WVS57 WLW44:WLW57 WCA44:WCA57 VSE44:VSE57 VII44:VII57 UYM44:UYM57 UOQ44:UOQ57 UEU44:UEU57 TUY44:TUY57 TLC44:TLC57 TBG44:TBG57 SRK44:SRK57 SHO44:SHO57 RXS44:RXS57 RNW44:RNW57 REA44:REA57 QUE44:QUE57 QKI44:QKI57 QAM44:QAM57 PQQ44:PQQ57 PGU44:PGU57 OWY44:OWY57 ONC44:ONC57 ODG44:ODG57 NTK44:NTK57 NJO44:NJO57 MZS44:MZS57 MPW44:MPW57 MGA44:MGA57 LWE44:LWE57 LMI44:LMI57 LCM44:LCM57 KSQ44:KSQ57 KIU44:KIU57 JYY44:JYY57 JPC44:JPC57 JFG44:JFG57 IVK44:IVK57 ILO44:ILO57 IBS44:IBS57 HRW44:HRW57 HIA44:HIA57 GYE44:GYE57 GOI44:GOI57 GEM44:GEM57 FUQ44:FUQ57 FKU44:FKU57 FAY44:FAY57 ERC44:ERC57 EHG44:EHG57 DXK44:DXK57 DNO44:DNO57 DDS44:DDS57 CTW44:CTW57 CKA44:CKA57 CAE44:CAE57 BQI44:BQI57 BGM44:BGM57 AWQ44:AWQ57 AMU44:AMU57 ACY44:ACY57 TC44:TC57 JG44:JG57 K48:K49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D02F8-AC91-481D-9B3A-C2408C3A3AEA}">
  <dimension ref="A1:T446"/>
  <sheetViews>
    <sheetView topLeftCell="A67" zoomScaleNormal="100" workbookViewId="0">
      <selection activeCell="I56" sqref="I56:K56"/>
    </sheetView>
  </sheetViews>
  <sheetFormatPr defaultColWidth="9.140625" defaultRowHeight="15"/>
  <cols>
    <col min="1" max="1" width="6.140625" style="429" customWidth="1"/>
    <col min="2" max="5" width="3" style="429" customWidth="1"/>
    <col min="6" max="6" width="43.140625" style="429" customWidth="1"/>
    <col min="7" max="8" width="9.140625" style="429"/>
    <col min="9" max="11" width="11.28515625" style="429" customWidth="1"/>
    <col min="12" max="12" width="57.7109375" style="429" customWidth="1"/>
    <col min="13" max="13" width="9.28515625" style="381" customWidth="1"/>
    <col min="14" max="14" width="11.28515625" style="381" hidden="1" customWidth="1"/>
    <col min="15" max="15" width="12" style="381" hidden="1" customWidth="1"/>
    <col min="16" max="16" width="8.28515625" style="381" hidden="1" customWidth="1"/>
    <col min="17" max="18" width="9.140625" style="381"/>
    <col min="19" max="19" width="9.7109375" style="381" bestFit="1" customWidth="1"/>
    <col min="20" max="16384" width="9.140625" style="381"/>
  </cols>
  <sheetData>
    <row r="1" spans="1:16" ht="21">
      <c r="A1" s="823" t="s">
        <v>43</v>
      </c>
      <c r="B1" s="824"/>
      <c r="C1" s="824"/>
      <c r="D1" s="824"/>
      <c r="E1" s="824"/>
      <c r="F1" s="824"/>
      <c r="G1" s="824"/>
      <c r="H1" s="824"/>
      <c r="I1" s="824"/>
      <c r="J1" s="824"/>
      <c r="K1" s="824"/>
      <c r="L1" s="825"/>
    </row>
    <row r="2" spans="1:16" ht="18" customHeight="1">
      <c r="A2" s="382" t="s">
        <v>7</v>
      </c>
      <c r="B2" s="826" t="s">
        <v>345</v>
      </c>
      <c r="C2" s="827"/>
      <c r="D2" s="827"/>
      <c r="E2" s="827"/>
      <c r="F2" s="383" t="s">
        <v>9</v>
      </c>
      <c r="G2" s="384" t="s">
        <v>6</v>
      </c>
      <c r="H2" s="384" t="s">
        <v>1</v>
      </c>
      <c r="I2" s="385"/>
      <c r="J2" s="385"/>
      <c r="K2" s="385"/>
      <c r="L2" s="386" t="s">
        <v>5</v>
      </c>
    </row>
    <row r="3" spans="1:16">
      <c r="A3" s="387">
        <v>1</v>
      </c>
      <c r="B3" s="794" t="s">
        <v>210</v>
      </c>
      <c r="C3" s="795"/>
      <c r="D3" s="795"/>
      <c r="E3" s="796"/>
      <c r="F3" s="388" t="s">
        <v>194</v>
      </c>
      <c r="G3" s="389"/>
      <c r="H3" s="390"/>
      <c r="I3" s="391" t="s">
        <v>14</v>
      </c>
      <c r="J3" s="392" t="s">
        <v>16</v>
      </c>
      <c r="K3" s="393" t="s">
        <v>15</v>
      </c>
      <c r="L3" s="828" t="s">
        <v>626</v>
      </c>
      <c r="N3" s="394" t="s">
        <v>456</v>
      </c>
      <c r="O3" s="395"/>
    </row>
    <row r="4" spans="1:16">
      <c r="A4" s="396"/>
      <c r="B4" s="397"/>
      <c r="C4" s="398"/>
      <c r="D4" s="398"/>
      <c r="E4" s="399"/>
      <c r="F4" s="400" t="s">
        <v>11</v>
      </c>
      <c r="G4" s="401" t="s">
        <v>29</v>
      </c>
      <c r="H4" s="390" t="s">
        <v>32</v>
      </c>
      <c r="I4" s="511">
        <v>2.9961000000000002</v>
      </c>
      <c r="J4" s="830"/>
      <c r="K4" s="402" t="str">
        <f>IF($A$3=3,$O$5,"")</f>
        <v/>
      </c>
      <c r="L4" s="829"/>
      <c r="N4" s="403" t="s">
        <v>457</v>
      </c>
      <c r="O4" s="395"/>
    </row>
    <row r="5" spans="1:16">
      <c r="A5" s="396"/>
      <c r="B5" s="397"/>
      <c r="C5" s="398"/>
      <c r="D5" s="398"/>
      <c r="E5" s="399"/>
      <c r="F5" s="400" t="s">
        <v>12</v>
      </c>
      <c r="G5" s="401" t="s">
        <v>30</v>
      </c>
      <c r="H5" s="390" t="s">
        <v>32</v>
      </c>
      <c r="I5" s="511">
        <v>40.194540000000003</v>
      </c>
      <c r="J5" s="830"/>
      <c r="K5" s="404"/>
      <c r="L5" s="829"/>
      <c r="N5" s="405" t="s">
        <v>10</v>
      </c>
      <c r="O5" s="406">
        <v>0</v>
      </c>
    </row>
    <row r="6" spans="1:16">
      <c r="A6" s="396"/>
      <c r="B6" s="397"/>
      <c r="C6" s="398"/>
      <c r="D6" s="398"/>
      <c r="E6" s="399"/>
      <c r="F6" s="400" t="s">
        <v>13</v>
      </c>
      <c r="G6" s="389" t="s">
        <v>31</v>
      </c>
      <c r="H6" s="390" t="s">
        <v>33</v>
      </c>
      <c r="I6" s="677">
        <v>-1.5906E-2</v>
      </c>
      <c r="J6" s="389">
        <v>400</v>
      </c>
      <c r="K6" s="407" t="str">
        <f>IF($A$3=3,$O$6,"")</f>
        <v/>
      </c>
      <c r="L6" s="829"/>
      <c r="N6" s="408" t="s">
        <v>458</v>
      </c>
      <c r="O6" s="409">
        <v>35786.011513112702</v>
      </c>
    </row>
    <row r="7" spans="1:16" ht="18" customHeight="1">
      <c r="A7" s="382" t="s">
        <v>7</v>
      </c>
      <c r="B7" s="822" t="s">
        <v>345</v>
      </c>
      <c r="C7" s="822"/>
      <c r="D7" s="822"/>
      <c r="E7" s="822"/>
      <c r="F7" s="383" t="s">
        <v>17</v>
      </c>
      <c r="G7" s="385"/>
      <c r="H7" s="385"/>
      <c r="I7" s="385"/>
      <c r="J7" s="385"/>
      <c r="K7" s="385"/>
      <c r="L7" s="386" t="s">
        <v>5</v>
      </c>
      <c r="N7" s="394" t="s">
        <v>21</v>
      </c>
      <c r="O7" s="394" t="s">
        <v>21</v>
      </c>
      <c r="P7" s="656"/>
    </row>
    <row r="8" spans="1:16" ht="14.45" customHeight="1">
      <c r="A8" s="387">
        <v>3</v>
      </c>
      <c r="B8" s="794" t="s">
        <v>211</v>
      </c>
      <c r="C8" s="795"/>
      <c r="D8" s="795"/>
      <c r="E8" s="796"/>
      <c r="F8" s="813" t="s">
        <v>193</v>
      </c>
      <c r="G8" s="814"/>
      <c r="H8" s="410" t="s">
        <v>18</v>
      </c>
      <c r="I8" s="411" t="s">
        <v>19</v>
      </c>
      <c r="J8" s="411" t="s">
        <v>20</v>
      </c>
      <c r="K8" s="412"/>
      <c r="L8" s="819" t="s">
        <v>627</v>
      </c>
      <c r="N8" s="403" t="s">
        <v>22</v>
      </c>
      <c r="O8" s="403" t="s">
        <v>22</v>
      </c>
      <c r="P8" s="506" t="s">
        <v>39</v>
      </c>
    </row>
    <row r="9" spans="1:16">
      <c r="A9" s="387"/>
      <c r="B9" s="794" t="s">
        <v>212</v>
      </c>
      <c r="C9" s="795"/>
      <c r="D9" s="795"/>
      <c r="E9" s="796"/>
      <c r="F9" s="820" t="s">
        <v>200</v>
      </c>
      <c r="G9" s="821"/>
      <c r="H9" s="413" t="str">
        <f ca="1">OFFSET($O$20,1,MATCH($K$11,$O$20:$P$20,0)-1,1,1)</f>
        <v>Yes</v>
      </c>
      <c r="I9" s="414" t="s">
        <v>38</v>
      </c>
      <c r="J9" s="414" t="s">
        <v>38</v>
      </c>
      <c r="K9" s="415"/>
      <c r="L9" s="819"/>
      <c r="N9" s="403" t="s">
        <v>628</v>
      </c>
      <c r="O9" s="403" t="s">
        <v>628</v>
      </c>
      <c r="P9" s="657" t="s">
        <v>40</v>
      </c>
    </row>
    <row r="10" spans="1:16" ht="14.45" customHeight="1">
      <c r="A10" s="387">
        <v>3</v>
      </c>
      <c r="B10" s="794" t="s">
        <v>213</v>
      </c>
      <c r="C10" s="795"/>
      <c r="D10" s="795"/>
      <c r="E10" s="796"/>
      <c r="F10" s="813" t="s">
        <v>195</v>
      </c>
      <c r="G10" s="814"/>
      <c r="H10" s="410" t="s">
        <v>26</v>
      </c>
      <c r="I10" s="411" t="s">
        <v>27</v>
      </c>
      <c r="J10" s="411" t="s">
        <v>28</v>
      </c>
      <c r="K10" s="416" t="s">
        <v>629</v>
      </c>
      <c r="L10" s="819" t="s">
        <v>630</v>
      </c>
      <c r="N10" s="403" t="s">
        <v>631</v>
      </c>
      <c r="O10" s="403" t="s">
        <v>631</v>
      </c>
      <c r="P10" s="658">
        <v>0.01</v>
      </c>
    </row>
    <row r="11" spans="1:16">
      <c r="A11" s="387"/>
      <c r="B11" s="794" t="s">
        <v>214</v>
      </c>
      <c r="C11" s="795"/>
      <c r="D11" s="795"/>
      <c r="E11" s="796"/>
      <c r="F11" s="820" t="s">
        <v>199</v>
      </c>
      <c r="G11" s="821"/>
      <c r="H11" s="417" t="str">
        <f>IF(OR(I9="Yes",J9="Yes"),"No","Yes")</f>
        <v>Yes</v>
      </c>
      <c r="I11" s="418" t="str">
        <f>IF(H11="Yes","No","Yes")</f>
        <v>No</v>
      </c>
      <c r="J11" s="419" t="s">
        <v>38</v>
      </c>
      <c r="K11" s="420" t="s">
        <v>38</v>
      </c>
      <c r="L11" s="819"/>
      <c r="N11" s="403" t="s">
        <v>632</v>
      </c>
      <c r="O11" s="403" t="s">
        <v>632</v>
      </c>
      <c r="P11" s="659">
        <v>1E-3</v>
      </c>
    </row>
    <row r="12" spans="1:16">
      <c r="A12" s="387">
        <v>1</v>
      </c>
      <c r="B12" s="794" t="s">
        <v>215</v>
      </c>
      <c r="C12" s="795"/>
      <c r="D12" s="795"/>
      <c r="E12" s="796"/>
      <c r="F12" s="813" t="s">
        <v>196</v>
      </c>
      <c r="G12" s="814"/>
      <c r="H12" s="421">
        <f ca="1">IF(H9="Yes",1,0)</f>
        <v>1</v>
      </c>
      <c r="I12" s="421">
        <f>IF(I9="Yes",1,0)</f>
        <v>0</v>
      </c>
      <c r="J12" s="421">
        <f>IF(J9="Yes",1,0)</f>
        <v>0</v>
      </c>
      <c r="K12" s="422" t="s">
        <v>633</v>
      </c>
      <c r="L12" s="423" t="s">
        <v>347</v>
      </c>
      <c r="N12" s="403" t="s">
        <v>634</v>
      </c>
      <c r="O12" s="403" t="s">
        <v>634</v>
      </c>
      <c r="P12" s="659">
        <v>1E-4</v>
      </c>
    </row>
    <row r="13" spans="1:16">
      <c r="A13" s="387">
        <v>2</v>
      </c>
      <c r="B13" s="794" t="s">
        <v>216</v>
      </c>
      <c r="C13" s="795"/>
      <c r="D13" s="795"/>
      <c r="E13" s="796"/>
      <c r="F13" s="815" t="s">
        <v>198</v>
      </c>
      <c r="G13" s="816"/>
      <c r="H13" s="421">
        <f>IF(H11="Yes",1,0)</f>
        <v>1</v>
      </c>
      <c r="I13" s="421">
        <f>IF(I11="Yes",1,0)</f>
        <v>0</v>
      </c>
      <c r="J13" s="421">
        <f>IF(J11="Yes",1,0)</f>
        <v>0</v>
      </c>
      <c r="K13" s="424">
        <f>IF(K11="Yes",1,0)</f>
        <v>0</v>
      </c>
      <c r="L13" s="425"/>
      <c r="N13" s="403" t="s">
        <v>635</v>
      </c>
      <c r="O13" s="403" t="s">
        <v>635</v>
      </c>
      <c r="P13" s="659">
        <v>1.0000000000000001E-5</v>
      </c>
    </row>
    <row r="14" spans="1:16">
      <c r="A14" s="387"/>
      <c r="B14" s="426"/>
      <c r="C14" s="427"/>
      <c r="D14" s="427"/>
      <c r="E14" s="428"/>
      <c r="F14" s="817" t="s">
        <v>197</v>
      </c>
      <c r="G14" s="818"/>
      <c r="K14" s="430"/>
      <c r="L14" s="425"/>
      <c r="N14" s="403" t="s">
        <v>718</v>
      </c>
      <c r="O14" s="403" t="s">
        <v>718</v>
      </c>
      <c r="P14" s="659">
        <v>9.9999999999999995E-7</v>
      </c>
    </row>
    <row r="15" spans="1:16">
      <c r="A15" s="387">
        <v>1</v>
      </c>
      <c r="B15" s="794" t="s">
        <v>217</v>
      </c>
      <c r="C15" s="795"/>
      <c r="D15" s="795"/>
      <c r="E15" s="796"/>
      <c r="F15" s="431" t="s">
        <v>191</v>
      </c>
      <c r="G15" s="432"/>
      <c r="H15" s="395"/>
      <c r="I15" s="793" t="s">
        <v>498</v>
      </c>
      <c r="J15" s="793"/>
      <c r="K15" s="422" t="s">
        <v>636</v>
      </c>
      <c r="L15" s="425"/>
      <c r="N15" s="403" t="s">
        <v>719</v>
      </c>
      <c r="O15" s="403" t="s">
        <v>719</v>
      </c>
      <c r="P15" s="659">
        <v>9.9999999999999995E-8</v>
      </c>
    </row>
    <row r="16" spans="1:16" ht="15" customHeight="1">
      <c r="A16" s="387">
        <v>1</v>
      </c>
      <c r="B16" s="794" t="s">
        <v>218</v>
      </c>
      <c r="C16" s="795"/>
      <c r="D16" s="795"/>
      <c r="E16" s="796"/>
      <c r="F16" s="433" t="s">
        <v>192</v>
      </c>
      <c r="G16" s="421">
        <f>IF(G14="Yes",1,0)</f>
        <v>0</v>
      </c>
      <c r="H16" s="411" t="s">
        <v>637</v>
      </c>
      <c r="I16" s="434" t="s">
        <v>497</v>
      </c>
      <c r="J16" s="434" t="s">
        <v>638</v>
      </c>
      <c r="K16" s="435" t="s">
        <v>639</v>
      </c>
      <c r="L16" s="797" t="s">
        <v>722</v>
      </c>
      <c r="N16" s="403" t="s">
        <v>25</v>
      </c>
      <c r="O16" s="409" t="s">
        <v>25</v>
      </c>
      <c r="P16" s="660">
        <v>1E-8</v>
      </c>
    </row>
    <row r="17" spans="1:20">
      <c r="A17" s="387">
        <f>MATCH($H$17,$N$20:$N$22,0)</f>
        <v>1</v>
      </c>
      <c r="B17" s="794" t="s">
        <v>640</v>
      </c>
      <c r="C17" s="795"/>
      <c r="D17" s="795"/>
      <c r="E17" s="796"/>
      <c r="F17" s="799" t="s">
        <v>201</v>
      </c>
      <c r="G17" s="800"/>
      <c r="H17" s="436" t="s">
        <v>641</v>
      </c>
      <c r="I17" s="654" t="s">
        <v>459</v>
      </c>
      <c r="J17" s="655" t="s">
        <v>38</v>
      </c>
      <c r="K17" s="437" t="s">
        <v>38</v>
      </c>
      <c r="L17" s="798"/>
      <c r="N17" s="409" t="s">
        <v>24</v>
      </c>
    </row>
    <row r="18" spans="1:20">
      <c r="A18" s="387"/>
      <c r="B18" s="440"/>
      <c r="C18" s="440"/>
      <c r="D18" s="440"/>
      <c r="E18" s="440"/>
      <c r="F18" s="801" t="s">
        <v>202</v>
      </c>
      <c r="G18" s="802"/>
      <c r="H18" s="441"/>
      <c r="I18" s="421">
        <f>MATCH(I17,$N$24:$N$29,0)</f>
        <v>2</v>
      </c>
      <c r="J18" s="421">
        <f>MATCH(J17,$N$30:$N$32,0)</f>
        <v>1</v>
      </c>
      <c r="K18" s="421">
        <f>MATCH(K17,O33:O61,0)</f>
        <v>1</v>
      </c>
      <c r="L18" s="442"/>
      <c r="N18" s="394" t="s">
        <v>35</v>
      </c>
      <c r="O18" s="394" t="s">
        <v>37</v>
      </c>
    </row>
    <row r="19" spans="1:20">
      <c r="A19" s="443">
        <v>4</v>
      </c>
      <c r="B19" s="803" t="s">
        <v>219</v>
      </c>
      <c r="C19" s="793"/>
      <c r="D19" s="793"/>
      <c r="E19" s="804"/>
      <c r="F19" s="433" t="s">
        <v>191</v>
      </c>
      <c r="G19" s="432"/>
      <c r="L19" s="442"/>
      <c r="N19" s="409" t="s">
        <v>36</v>
      </c>
      <c r="O19" s="409" t="s">
        <v>38</v>
      </c>
    </row>
    <row r="20" spans="1:20">
      <c r="A20" s="445">
        <v>5</v>
      </c>
      <c r="B20" s="805" t="s">
        <v>220</v>
      </c>
      <c r="C20" s="806"/>
      <c r="D20" s="806"/>
      <c r="E20" s="807"/>
      <c r="F20" s="431" t="s">
        <v>192</v>
      </c>
      <c r="G20" s="446"/>
      <c r="L20" s="447"/>
      <c r="N20" s="403" t="s">
        <v>641</v>
      </c>
      <c r="O20" s="438" t="s">
        <v>38</v>
      </c>
      <c r="P20" s="439" t="s">
        <v>37</v>
      </c>
    </row>
    <row r="21" spans="1:20" ht="18" customHeight="1">
      <c r="A21" s="382" t="s">
        <v>7</v>
      </c>
      <c r="B21" s="792" t="s">
        <v>8</v>
      </c>
      <c r="C21" s="792"/>
      <c r="D21" s="792"/>
      <c r="E21" s="792"/>
      <c r="F21" s="383" t="s">
        <v>0</v>
      </c>
      <c r="G21" s="604" t="s">
        <v>6</v>
      </c>
      <c r="H21" s="604" t="s">
        <v>1</v>
      </c>
      <c r="I21" s="604" t="s">
        <v>2</v>
      </c>
      <c r="J21" s="604" t="s">
        <v>3</v>
      </c>
      <c r="K21" s="604" t="s">
        <v>4</v>
      </c>
      <c r="L21" s="386" t="s">
        <v>5</v>
      </c>
      <c r="N21" s="403" t="s">
        <v>642</v>
      </c>
      <c r="O21" s="438" t="s">
        <v>37</v>
      </c>
      <c r="P21" s="439" t="s">
        <v>38</v>
      </c>
    </row>
    <row r="22" spans="1:20" ht="16.5" customHeight="1">
      <c r="A22" s="449"/>
      <c r="B22" s="450"/>
      <c r="C22" s="450"/>
      <c r="D22" s="450"/>
      <c r="E22" s="450"/>
      <c r="F22" s="451" t="s">
        <v>391</v>
      </c>
      <c r="G22" s="450"/>
      <c r="H22" s="450"/>
      <c r="I22" s="450"/>
      <c r="J22" s="450"/>
      <c r="K22" s="450"/>
      <c r="L22" s="452"/>
      <c r="N22" s="403" t="s">
        <v>643</v>
      </c>
      <c r="O22" s="444"/>
    </row>
    <row r="23" spans="1:20" ht="16.5" customHeight="1">
      <c r="A23" s="591">
        <f>IF(ISBLANK(I23),0,1)</f>
        <v>1</v>
      </c>
      <c r="B23" s="592">
        <v>1</v>
      </c>
      <c r="C23" s="593"/>
      <c r="D23" s="593"/>
      <c r="E23" s="594"/>
      <c r="F23" s="595" t="s">
        <v>349</v>
      </c>
      <c r="G23" s="596" t="s">
        <v>46</v>
      </c>
      <c r="H23" s="168" t="s">
        <v>47</v>
      </c>
      <c r="I23" s="614">
        <v>10</v>
      </c>
      <c r="J23" s="615">
        <v>10</v>
      </c>
      <c r="K23" s="616">
        <v>10</v>
      </c>
      <c r="L23" s="808" t="s">
        <v>464</v>
      </c>
      <c r="N23" s="438">
        <v>1</v>
      </c>
      <c r="O23" s="448">
        <v>2</v>
      </c>
      <c r="P23" s="439">
        <v>3</v>
      </c>
    </row>
    <row r="24" spans="1:20" ht="18">
      <c r="A24" s="591">
        <f>IF(ISBLANK(I24),0,1)</f>
        <v>1</v>
      </c>
      <c r="B24" s="592">
        <v>1</v>
      </c>
      <c r="C24" s="593"/>
      <c r="D24" s="593"/>
      <c r="E24" s="594"/>
      <c r="F24" s="595" t="s">
        <v>350</v>
      </c>
      <c r="G24" s="1" t="s">
        <v>48</v>
      </c>
      <c r="H24" s="597" t="s">
        <v>34</v>
      </c>
      <c r="I24" s="614">
        <v>0.6</v>
      </c>
      <c r="J24" s="615">
        <v>0.6</v>
      </c>
      <c r="K24" s="616">
        <v>0.6</v>
      </c>
      <c r="L24" s="809"/>
      <c r="N24" s="394" t="s">
        <v>38</v>
      </c>
      <c r="O24" s="389" t="s">
        <v>38</v>
      </c>
      <c r="P24" s="389" t="s">
        <v>38</v>
      </c>
      <c r="T24" s="454"/>
    </row>
    <row r="25" spans="1:20" ht="15" customHeight="1">
      <c r="A25" s="591">
        <f>IF(ISBLANK(I25),0,1)</f>
        <v>1</v>
      </c>
      <c r="B25" s="592">
        <v>1</v>
      </c>
      <c r="C25" s="598" t="s">
        <v>50</v>
      </c>
      <c r="D25" s="598"/>
      <c r="E25" s="599"/>
      <c r="F25" s="595" t="s">
        <v>352</v>
      </c>
      <c r="G25" s="596" t="s">
        <v>51</v>
      </c>
      <c r="H25" s="168" t="s">
        <v>52</v>
      </c>
      <c r="I25" s="614">
        <v>1</v>
      </c>
      <c r="J25" s="615">
        <v>1</v>
      </c>
      <c r="K25" s="615">
        <v>1</v>
      </c>
      <c r="L25" s="810"/>
      <c r="N25" s="403" t="s">
        <v>459</v>
      </c>
    </row>
    <row r="26" spans="1:20" ht="15" customHeight="1">
      <c r="A26" s="591">
        <f>IF(ISBLANK(I26),0,1)</f>
        <v>0</v>
      </c>
      <c r="B26" s="600"/>
      <c r="C26" s="593">
        <v>2</v>
      </c>
      <c r="D26" s="593"/>
      <c r="E26" s="599"/>
      <c r="F26" s="595" t="s">
        <v>353</v>
      </c>
      <c r="G26" s="596" t="s">
        <v>53</v>
      </c>
      <c r="H26" s="168" t="s">
        <v>52</v>
      </c>
      <c r="I26" s="614"/>
      <c r="J26" s="615"/>
      <c r="K26" s="615"/>
      <c r="L26" s="458" t="s">
        <v>589</v>
      </c>
      <c r="N26" s="403" t="s">
        <v>460</v>
      </c>
    </row>
    <row r="27" spans="1:20" ht="16.5" customHeight="1">
      <c r="A27" s="591">
        <f t="shared" ref="A27:A31" si="0">IF(ISBLANK(I27),0,1)</f>
        <v>1</v>
      </c>
      <c r="B27" s="592">
        <v>1</v>
      </c>
      <c r="C27" s="598" t="s">
        <v>50</v>
      </c>
      <c r="D27" s="593"/>
      <c r="E27" s="594"/>
      <c r="F27" s="595" t="s">
        <v>358</v>
      </c>
      <c r="G27" s="596" t="s">
        <v>57</v>
      </c>
      <c r="H27" s="168" t="s">
        <v>58</v>
      </c>
      <c r="I27" s="614">
        <v>68</v>
      </c>
      <c r="J27" s="615">
        <v>68</v>
      </c>
      <c r="K27" s="615">
        <v>68</v>
      </c>
      <c r="L27" s="458" t="s">
        <v>592</v>
      </c>
      <c r="N27" s="403" t="s">
        <v>461</v>
      </c>
    </row>
    <row r="28" spans="1:20" ht="16.5" customHeight="1">
      <c r="A28" s="591">
        <f>IF(ISBLANK(I28),0,1)</f>
        <v>0</v>
      </c>
      <c r="B28" s="592"/>
      <c r="C28" s="593">
        <v>2</v>
      </c>
      <c r="D28" s="593"/>
      <c r="E28" s="594"/>
      <c r="F28" s="595" t="s">
        <v>348</v>
      </c>
      <c r="G28" s="596" t="s">
        <v>44</v>
      </c>
      <c r="H28" s="168" t="s">
        <v>45</v>
      </c>
      <c r="I28" s="614"/>
      <c r="J28" s="615"/>
      <c r="K28" s="616"/>
      <c r="L28" s="603" t="s">
        <v>464</v>
      </c>
      <c r="N28" s="403" t="s">
        <v>462</v>
      </c>
    </row>
    <row r="29" spans="1:20" ht="16.5" customHeight="1">
      <c r="A29" s="591">
        <f t="shared" si="0"/>
        <v>0</v>
      </c>
      <c r="B29" s="592">
        <v>1</v>
      </c>
      <c r="C29" s="598" t="s">
        <v>50</v>
      </c>
      <c r="D29" s="593"/>
      <c r="E29" s="599"/>
      <c r="F29" s="595" t="s">
        <v>354</v>
      </c>
      <c r="G29" s="596" t="s">
        <v>56</v>
      </c>
      <c r="H29" s="168" t="s">
        <v>52</v>
      </c>
      <c r="I29" s="614"/>
      <c r="J29" s="615"/>
      <c r="K29" s="616"/>
      <c r="L29" s="458" t="s">
        <v>590</v>
      </c>
      <c r="N29" s="409" t="s">
        <v>463</v>
      </c>
    </row>
    <row r="30" spans="1:20" ht="16.5" customHeight="1">
      <c r="A30" s="591">
        <f t="shared" si="0"/>
        <v>0</v>
      </c>
      <c r="B30" s="592"/>
      <c r="C30" s="593">
        <v>2</v>
      </c>
      <c r="D30" s="593"/>
      <c r="E30" s="599"/>
      <c r="F30" s="601" t="s">
        <v>355</v>
      </c>
      <c r="G30" s="596" t="s">
        <v>54</v>
      </c>
      <c r="H30" s="168" t="s">
        <v>52</v>
      </c>
      <c r="I30" s="614"/>
      <c r="J30" s="615"/>
      <c r="K30" s="616"/>
      <c r="L30" s="811" t="s">
        <v>464</v>
      </c>
      <c r="N30" s="394" t="s">
        <v>38</v>
      </c>
      <c r="O30" s="389" t="s">
        <v>38</v>
      </c>
      <c r="P30" s="389" t="s">
        <v>38</v>
      </c>
    </row>
    <row r="31" spans="1:20" ht="16.5" customHeight="1">
      <c r="A31" s="591">
        <f t="shared" si="0"/>
        <v>0</v>
      </c>
      <c r="B31" s="592"/>
      <c r="C31" s="593">
        <v>2</v>
      </c>
      <c r="D31" s="593"/>
      <c r="E31" s="594"/>
      <c r="F31" s="601" t="s">
        <v>356</v>
      </c>
      <c r="G31" s="596" t="s">
        <v>55</v>
      </c>
      <c r="H31" s="168" t="s">
        <v>52</v>
      </c>
      <c r="I31" s="614"/>
      <c r="J31" s="615"/>
      <c r="K31" s="616"/>
      <c r="L31" s="812"/>
      <c r="N31" s="403" t="s">
        <v>41</v>
      </c>
    </row>
    <row r="32" spans="1:20" ht="16.5" customHeight="1">
      <c r="A32" s="591">
        <f>IF(ISBLANK(I32),0,1)</f>
        <v>0</v>
      </c>
      <c r="B32" s="592">
        <v>1</v>
      </c>
      <c r="C32" s="598" t="s">
        <v>50</v>
      </c>
      <c r="D32" s="598"/>
      <c r="E32" s="594"/>
      <c r="F32" s="595" t="s">
        <v>357</v>
      </c>
      <c r="G32" s="596" t="s">
        <v>59</v>
      </c>
      <c r="H32" s="168" t="s">
        <v>60</v>
      </c>
      <c r="I32" s="614"/>
      <c r="J32" s="615"/>
      <c r="K32" s="616"/>
      <c r="L32" s="458" t="s">
        <v>591</v>
      </c>
      <c r="N32" s="409" t="s">
        <v>42</v>
      </c>
    </row>
    <row r="33" spans="1:16" ht="16.5" customHeight="1">
      <c r="A33" s="678">
        <f>IF(ISBLANK(I33),0,1)</f>
        <v>0</v>
      </c>
      <c r="B33" s="679">
        <v>1</v>
      </c>
      <c r="C33" s="680" t="s">
        <v>728</v>
      </c>
      <c r="D33" s="680"/>
      <c r="E33" s="681"/>
      <c r="F33" s="682" t="s">
        <v>416</v>
      </c>
      <c r="G33" s="683" t="s">
        <v>231</v>
      </c>
      <c r="H33" s="563" t="s">
        <v>32</v>
      </c>
      <c r="I33" s="684"/>
      <c r="J33" s="685"/>
      <c r="K33" s="686"/>
      <c r="L33" s="687" t="s">
        <v>729</v>
      </c>
      <c r="N33" s="389" t="s">
        <v>38</v>
      </c>
      <c r="O33" s="394" t="s">
        <v>38</v>
      </c>
      <c r="P33" s="389" t="s">
        <v>38</v>
      </c>
    </row>
    <row r="34" spans="1:16" ht="16.5" customHeight="1">
      <c r="A34" s="449"/>
      <c r="B34" s="450"/>
      <c r="C34" s="450"/>
      <c r="D34" s="450"/>
      <c r="E34" s="450"/>
      <c r="F34" s="451" t="s">
        <v>392</v>
      </c>
      <c r="G34" s="450"/>
      <c r="H34" s="450"/>
      <c r="I34" s="617"/>
      <c r="J34" s="617"/>
      <c r="K34" s="617"/>
      <c r="L34" s="452"/>
      <c r="O34" s="403" t="s">
        <v>644</v>
      </c>
    </row>
    <row r="35" spans="1:16" ht="16.5" customHeight="1">
      <c r="A35" s="396">
        <f>IF(ISBLANK(I35),0,1)</f>
        <v>1</v>
      </c>
      <c r="B35" s="608">
        <v>1</v>
      </c>
      <c r="C35" s="609"/>
      <c r="D35" s="609"/>
      <c r="E35" s="610"/>
      <c r="F35" s="453" t="s">
        <v>351</v>
      </c>
      <c r="G35" s="401" t="s">
        <v>49</v>
      </c>
      <c r="H35" s="455" t="s">
        <v>34</v>
      </c>
      <c r="I35" s="614">
        <v>0.6</v>
      </c>
      <c r="J35" s="615">
        <v>0.6</v>
      </c>
      <c r="K35" s="616">
        <v>0.6</v>
      </c>
      <c r="L35" s="442" t="s">
        <v>464</v>
      </c>
      <c r="O35" s="403" t="s">
        <v>645</v>
      </c>
    </row>
    <row r="36" spans="1:16" ht="16.5" customHeight="1">
      <c r="A36" s="678">
        <f>IF(ISBLANK(I36),0,1)</f>
        <v>0</v>
      </c>
      <c r="B36" s="679">
        <v>1</v>
      </c>
      <c r="C36" s="680" t="s">
        <v>728</v>
      </c>
      <c r="D36" s="680"/>
      <c r="E36" s="681"/>
      <c r="F36" s="688" t="s">
        <v>449</v>
      </c>
      <c r="G36" s="683" t="s">
        <v>290</v>
      </c>
      <c r="H36" s="563" t="s">
        <v>32</v>
      </c>
      <c r="I36" s="684"/>
      <c r="J36" s="685"/>
      <c r="K36" s="686"/>
      <c r="L36" s="687" t="s">
        <v>729</v>
      </c>
      <c r="O36" s="403" t="s">
        <v>646</v>
      </c>
    </row>
    <row r="37" spans="1:16" ht="16.5" customHeight="1">
      <c r="A37" s="396">
        <f t="shared" ref="A37:A43" si="1">IF(ISBLANK(I37),0,1)</f>
        <v>1</v>
      </c>
      <c r="B37" s="608">
        <v>1</v>
      </c>
      <c r="C37" s="456" t="s">
        <v>50</v>
      </c>
      <c r="D37" s="609"/>
      <c r="E37" s="610"/>
      <c r="F37" s="453" t="s">
        <v>359</v>
      </c>
      <c r="G37" s="612" t="s">
        <v>66</v>
      </c>
      <c r="H37" s="613" t="s">
        <v>67</v>
      </c>
      <c r="I37" s="614">
        <v>21.6</v>
      </c>
      <c r="J37" s="615">
        <v>21.6</v>
      </c>
      <c r="K37" s="616">
        <v>21.6</v>
      </c>
      <c r="L37" s="458" t="s">
        <v>593</v>
      </c>
      <c r="O37" s="403" t="s">
        <v>647</v>
      </c>
    </row>
    <row r="38" spans="1:16" ht="16.5" customHeight="1">
      <c r="A38" s="396">
        <f t="shared" si="1"/>
        <v>0</v>
      </c>
      <c r="B38" s="608"/>
      <c r="C38" s="609">
        <v>2</v>
      </c>
      <c r="D38" s="456" t="s">
        <v>50</v>
      </c>
      <c r="E38" s="610"/>
      <c r="F38" s="453" t="s">
        <v>360</v>
      </c>
      <c r="G38" s="612" t="s">
        <v>68</v>
      </c>
      <c r="H38" s="613" t="s">
        <v>60</v>
      </c>
      <c r="I38" s="614"/>
      <c r="J38" s="615"/>
      <c r="K38" s="616"/>
      <c r="L38" s="458" t="s">
        <v>594</v>
      </c>
      <c r="O38" s="403" t="s">
        <v>648</v>
      </c>
    </row>
    <row r="39" spans="1:16" ht="16.5" customHeight="1">
      <c r="A39" s="396">
        <f t="shared" si="1"/>
        <v>0</v>
      </c>
      <c r="B39" s="608"/>
      <c r="C39" s="609">
        <v>2</v>
      </c>
      <c r="D39" s="456" t="s">
        <v>50</v>
      </c>
      <c r="E39" s="610"/>
      <c r="F39" s="460" t="s">
        <v>361</v>
      </c>
      <c r="G39" s="612" t="s">
        <v>69</v>
      </c>
      <c r="H39" s="613" t="s">
        <v>70</v>
      </c>
      <c r="I39" s="614"/>
      <c r="J39" s="615"/>
      <c r="K39" s="616"/>
      <c r="L39" s="458" t="s">
        <v>595</v>
      </c>
      <c r="O39" s="403" t="s">
        <v>649</v>
      </c>
    </row>
    <row r="40" spans="1:16" ht="16.5" customHeight="1">
      <c r="A40" s="396">
        <f t="shared" si="1"/>
        <v>0</v>
      </c>
      <c r="B40" s="608"/>
      <c r="C40" s="609"/>
      <c r="D40" s="609">
        <v>3</v>
      </c>
      <c r="E40" s="610"/>
      <c r="F40" s="453" t="s">
        <v>362</v>
      </c>
      <c r="G40" s="462" t="s">
        <v>71</v>
      </c>
      <c r="H40" s="613" t="s">
        <v>72</v>
      </c>
      <c r="I40" s="614"/>
      <c r="J40" s="615"/>
      <c r="K40" s="616"/>
      <c r="L40" s="461"/>
      <c r="O40" s="403" t="s">
        <v>650</v>
      </c>
    </row>
    <row r="41" spans="1:16" ht="16.5" customHeight="1">
      <c r="A41" s="396">
        <f t="shared" si="1"/>
        <v>0</v>
      </c>
      <c r="B41" s="608"/>
      <c r="C41" s="609"/>
      <c r="D41" s="609">
        <v>3</v>
      </c>
      <c r="E41" s="463" t="s">
        <v>50</v>
      </c>
      <c r="F41" s="460" t="s">
        <v>363</v>
      </c>
      <c r="G41" s="462" t="s">
        <v>73</v>
      </c>
      <c r="H41" s="613" t="s">
        <v>72</v>
      </c>
      <c r="I41" s="614"/>
      <c r="J41" s="615"/>
      <c r="K41" s="616"/>
      <c r="L41" s="458" t="s">
        <v>596</v>
      </c>
      <c r="O41" s="403" t="s">
        <v>651</v>
      </c>
    </row>
    <row r="42" spans="1:16" ht="18" customHeight="1">
      <c r="A42" s="396">
        <f t="shared" si="1"/>
        <v>0</v>
      </c>
      <c r="B42" s="608"/>
      <c r="C42" s="609"/>
      <c r="D42" s="609"/>
      <c r="E42" s="610">
        <v>4</v>
      </c>
      <c r="F42" s="453" t="s">
        <v>364</v>
      </c>
      <c r="G42" s="612" t="s">
        <v>74</v>
      </c>
      <c r="H42" s="613" t="s">
        <v>52</v>
      </c>
      <c r="I42" s="614"/>
      <c r="J42" s="615"/>
      <c r="K42" s="616"/>
      <c r="L42" s="461"/>
      <c r="O42" s="403" t="s">
        <v>652</v>
      </c>
    </row>
    <row r="43" spans="1:16" ht="16.5" customHeight="1">
      <c r="A43" s="396">
        <f t="shared" si="1"/>
        <v>0</v>
      </c>
      <c r="B43" s="608"/>
      <c r="C43" s="609"/>
      <c r="D43" s="609"/>
      <c r="E43" s="610">
        <v>4</v>
      </c>
      <c r="F43" s="453" t="s">
        <v>365</v>
      </c>
      <c r="G43" s="612" t="s">
        <v>75</v>
      </c>
      <c r="H43" s="613" t="s">
        <v>52</v>
      </c>
      <c r="I43" s="614"/>
      <c r="J43" s="615"/>
      <c r="K43" s="616"/>
      <c r="L43" s="461"/>
      <c r="O43" s="403" t="s">
        <v>653</v>
      </c>
    </row>
    <row r="44" spans="1:16" ht="16.5" customHeight="1">
      <c r="A44" s="382" t="s">
        <v>7</v>
      </c>
      <c r="B44" s="782" t="s">
        <v>8</v>
      </c>
      <c r="C44" s="782"/>
      <c r="D44" s="782"/>
      <c r="E44" s="782"/>
      <c r="F44" s="383" t="s">
        <v>76</v>
      </c>
      <c r="G44" s="604" t="s">
        <v>6</v>
      </c>
      <c r="H44" s="604" t="s">
        <v>1</v>
      </c>
      <c r="I44" s="661" t="s">
        <v>2</v>
      </c>
      <c r="J44" s="661" t="s">
        <v>3</v>
      </c>
      <c r="K44" s="661" t="s">
        <v>4</v>
      </c>
      <c r="L44" s="386" t="s">
        <v>5</v>
      </c>
      <c r="O44" s="403" t="s">
        <v>654</v>
      </c>
    </row>
    <row r="45" spans="1:16" ht="16.5" customHeight="1">
      <c r="A45" s="449"/>
      <c r="B45" s="450"/>
      <c r="C45" s="450"/>
      <c r="D45" s="450"/>
      <c r="E45" s="450"/>
      <c r="F45" s="451" t="s">
        <v>393</v>
      </c>
      <c r="G45" s="450"/>
      <c r="H45" s="450"/>
      <c r="I45" s="450"/>
      <c r="J45" s="450"/>
      <c r="K45" s="450"/>
      <c r="L45" s="452"/>
      <c r="O45" s="403" t="s">
        <v>655</v>
      </c>
    </row>
    <row r="46" spans="1:16" ht="16.5" customHeight="1">
      <c r="A46" s="396">
        <f>IF(ISBLANK(I46),0,1)</f>
        <v>1</v>
      </c>
      <c r="B46" s="608">
        <v>1</v>
      </c>
      <c r="C46" s="456" t="s">
        <v>50</v>
      </c>
      <c r="D46" s="456"/>
      <c r="E46" s="457"/>
      <c r="F46" s="453" t="s">
        <v>612</v>
      </c>
      <c r="G46" s="612" t="s">
        <v>657</v>
      </c>
      <c r="H46" s="613" t="s">
        <v>52</v>
      </c>
      <c r="I46" s="716">
        <v>2.9</v>
      </c>
      <c r="J46" s="717">
        <v>4.75</v>
      </c>
      <c r="K46" s="718">
        <v>1</v>
      </c>
      <c r="L46" s="458" t="s">
        <v>597</v>
      </c>
      <c r="O46" s="403" t="s">
        <v>656</v>
      </c>
    </row>
    <row r="47" spans="1:16" ht="16.5" customHeight="1">
      <c r="A47" s="396">
        <f t="shared" ref="A47:A116" si="2">IF(ISBLANK(I47),0,1)</f>
        <v>0</v>
      </c>
      <c r="B47" s="459"/>
      <c r="C47" s="609">
        <v>2</v>
      </c>
      <c r="D47" s="609"/>
      <c r="E47" s="457"/>
      <c r="F47" s="453" t="s">
        <v>613</v>
      </c>
      <c r="G47" s="612" t="s">
        <v>77</v>
      </c>
      <c r="H47" s="613" t="s">
        <v>52</v>
      </c>
      <c r="I47" s="614"/>
      <c r="J47" s="615"/>
      <c r="K47" s="616"/>
      <c r="L47" s="458" t="s">
        <v>598</v>
      </c>
      <c r="O47" s="403" t="s">
        <v>658</v>
      </c>
    </row>
    <row r="48" spans="1:16" ht="16.5" customHeight="1">
      <c r="A48" s="396">
        <f t="shared" si="2"/>
        <v>0</v>
      </c>
      <c r="B48" s="608">
        <v>1</v>
      </c>
      <c r="C48" s="456" t="s">
        <v>50</v>
      </c>
      <c r="D48" s="464"/>
      <c r="E48" s="457"/>
      <c r="F48" s="453" t="s">
        <v>366</v>
      </c>
      <c r="G48" s="465" t="s">
        <v>79</v>
      </c>
      <c r="H48" s="466" t="s">
        <v>58</v>
      </c>
      <c r="I48" s="614"/>
      <c r="J48" s="615"/>
      <c r="K48" s="616"/>
      <c r="L48" s="467" t="s">
        <v>599</v>
      </c>
      <c r="O48" s="403" t="s">
        <v>659</v>
      </c>
    </row>
    <row r="49" spans="1:15" ht="16.5" customHeight="1">
      <c r="A49" s="396">
        <f t="shared" si="2"/>
        <v>1</v>
      </c>
      <c r="B49" s="608"/>
      <c r="C49" s="609">
        <v>2</v>
      </c>
      <c r="D49" s="464"/>
      <c r="E49" s="457"/>
      <c r="F49" s="453" t="s">
        <v>367</v>
      </c>
      <c r="G49" s="465" t="s">
        <v>80</v>
      </c>
      <c r="H49" s="466" t="s">
        <v>45</v>
      </c>
      <c r="I49" s="614">
        <v>1</v>
      </c>
      <c r="J49" s="615">
        <v>1</v>
      </c>
      <c r="K49" s="616">
        <v>2</v>
      </c>
      <c r="L49" s="442"/>
      <c r="O49" s="403" t="s">
        <v>660</v>
      </c>
    </row>
    <row r="50" spans="1:15" ht="16.5" customHeight="1">
      <c r="A50" s="396">
        <f t="shared" si="2"/>
        <v>1</v>
      </c>
      <c r="B50" s="608"/>
      <c r="C50" s="609">
        <v>2</v>
      </c>
      <c r="D50" s="456" t="s">
        <v>50</v>
      </c>
      <c r="E50" s="610"/>
      <c r="F50" s="453" t="s">
        <v>368</v>
      </c>
      <c r="G50" s="465" t="s">
        <v>81</v>
      </c>
      <c r="H50" s="466" t="s">
        <v>52</v>
      </c>
      <c r="I50" s="668">
        <v>0.5</v>
      </c>
      <c r="J50" s="669">
        <v>0.5</v>
      </c>
      <c r="K50" s="670">
        <v>0.5</v>
      </c>
      <c r="L50" s="467" t="s">
        <v>600</v>
      </c>
      <c r="O50" s="403" t="s">
        <v>661</v>
      </c>
    </row>
    <row r="51" spans="1:15" ht="16.5" customHeight="1">
      <c r="A51" s="396">
        <f t="shared" si="2"/>
        <v>0</v>
      </c>
      <c r="B51" s="608"/>
      <c r="C51" s="609"/>
      <c r="D51" s="609">
        <v>3</v>
      </c>
      <c r="E51" s="610"/>
      <c r="F51" s="453" t="s">
        <v>369</v>
      </c>
      <c r="G51" s="465" t="s">
        <v>85</v>
      </c>
      <c r="H51" s="466" t="s">
        <v>52</v>
      </c>
      <c r="I51" s="614"/>
      <c r="J51" s="615"/>
      <c r="K51" s="616"/>
      <c r="L51" s="461"/>
      <c r="O51" s="403" t="s">
        <v>707</v>
      </c>
    </row>
    <row r="52" spans="1:15" ht="16.5" customHeight="1">
      <c r="A52" s="396">
        <f t="shared" si="2"/>
        <v>0</v>
      </c>
      <c r="B52" s="608"/>
      <c r="C52" s="609"/>
      <c r="D52" s="609">
        <v>3</v>
      </c>
      <c r="E52" s="463" t="s">
        <v>50</v>
      </c>
      <c r="F52" s="453" t="s">
        <v>370</v>
      </c>
      <c r="G52" s="465" t="s">
        <v>86</v>
      </c>
      <c r="H52" s="466" t="s">
        <v>52</v>
      </c>
      <c r="I52" s="614"/>
      <c r="J52" s="615"/>
      <c r="K52" s="616"/>
      <c r="L52" s="467" t="s">
        <v>601</v>
      </c>
      <c r="O52" s="403" t="s">
        <v>708</v>
      </c>
    </row>
    <row r="53" spans="1:15" ht="16.5" customHeight="1">
      <c r="A53" s="396">
        <f t="shared" si="2"/>
        <v>0</v>
      </c>
      <c r="B53" s="608"/>
      <c r="C53" s="609"/>
      <c r="D53" s="609"/>
      <c r="E53" s="610">
        <v>4</v>
      </c>
      <c r="F53" s="468" t="s">
        <v>83</v>
      </c>
      <c r="G53" s="465" t="s">
        <v>84</v>
      </c>
      <c r="H53" s="469" t="s">
        <v>34</v>
      </c>
      <c r="I53" s="614"/>
      <c r="J53" s="615"/>
      <c r="K53" s="616"/>
      <c r="L53" s="461"/>
      <c r="O53" s="403" t="s">
        <v>709</v>
      </c>
    </row>
    <row r="54" spans="1:15" ht="16.5" customHeight="1">
      <c r="A54" s="396">
        <f>IF(ISBLANK(I54),0,1)</f>
        <v>1</v>
      </c>
      <c r="B54" s="608"/>
      <c r="C54" s="609">
        <v>2</v>
      </c>
      <c r="D54" s="609"/>
      <c r="E54" s="610"/>
      <c r="F54" s="468" t="s">
        <v>371</v>
      </c>
      <c r="G54" s="465" t="s">
        <v>82</v>
      </c>
      <c r="H54" s="466" t="s">
        <v>60</v>
      </c>
      <c r="I54" s="668">
        <v>5</v>
      </c>
      <c r="J54" s="669">
        <v>5</v>
      </c>
      <c r="K54" s="670">
        <v>7</v>
      </c>
      <c r="L54" s="461"/>
      <c r="O54" s="403" t="s">
        <v>710</v>
      </c>
    </row>
    <row r="55" spans="1:15" ht="16.5" customHeight="1">
      <c r="A55" s="449"/>
      <c r="B55" s="450"/>
      <c r="C55" s="450"/>
      <c r="D55" s="450"/>
      <c r="E55" s="450"/>
      <c r="F55" s="451" t="s">
        <v>394</v>
      </c>
      <c r="G55" s="450"/>
      <c r="H55" s="450"/>
      <c r="I55" s="617"/>
      <c r="J55" s="617"/>
      <c r="K55" s="617"/>
      <c r="L55" s="452"/>
      <c r="O55" s="403" t="s">
        <v>711</v>
      </c>
    </row>
    <row r="56" spans="1:15" ht="16.5" customHeight="1">
      <c r="A56" s="396">
        <f>IF(ISBLANK(I56),0,1)</f>
        <v>1</v>
      </c>
      <c r="B56" s="608">
        <v>1</v>
      </c>
      <c r="C56" s="456" t="s">
        <v>50</v>
      </c>
      <c r="D56" s="456"/>
      <c r="E56" s="457"/>
      <c r="F56" s="453" t="s">
        <v>614</v>
      </c>
      <c r="G56" s="612" t="s">
        <v>657</v>
      </c>
      <c r="H56" s="613" t="s">
        <v>52</v>
      </c>
      <c r="I56" s="716">
        <v>2.9</v>
      </c>
      <c r="J56" s="717">
        <v>4.75</v>
      </c>
      <c r="K56" s="718">
        <v>1</v>
      </c>
      <c r="L56" s="458" t="s">
        <v>597</v>
      </c>
      <c r="O56" s="403" t="s">
        <v>712</v>
      </c>
    </row>
    <row r="57" spans="1:15" ht="16.5" customHeight="1">
      <c r="A57" s="396">
        <f t="shared" ref="A57" si="3">IF(ISBLANK(I57),0,1)</f>
        <v>0</v>
      </c>
      <c r="B57" s="459"/>
      <c r="C57" s="609">
        <v>2</v>
      </c>
      <c r="D57" s="609"/>
      <c r="E57" s="457"/>
      <c r="F57" s="453" t="s">
        <v>615</v>
      </c>
      <c r="G57" s="612" t="s">
        <v>617</v>
      </c>
      <c r="H57" s="613" t="s">
        <v>52</v>
      </c>
      <c r="I57" s="614"/>
      <c r="J57" s="615"/>
      <c r="K57" s="616"/>
      <c r="L57" s="458" t="s">
        <v>598</v>
      </c>
      <c r="O57" s="403" t="s">
        <v>713</v>
      </c>
    </row>
    <row r="58" spans="1:15" ht="16.5" customHeight="1">
      <c r="A58" s="396">
        <f t="shared" si="2"/>
        <v>0</v>
      </c>
      <c r="B58" s="608">
        <v>1</v>
      </c>
      <c r="C58" s="456" t="s">
        <v>50</v>
      </c>
      <c r="D58" s="609"/>
      <c r="E58" s="610"/>
      <c r="F58" s="470" t="s">
        <v>372</v>
      </c>
      <c r="G58" s="465" t="s">
        <v>87</v>
      </c>
      <c r="H58" s="466" t="s">
        <v>67</v>
      </c>
      <c r="I58" s="668"/>
      <c r="J58" s="669"/>
      <c r="K58" s="670"/>
      <c r="L58" s="458" t="s">
        <v>602</v>
      </c>
      <c r="O58" s="403" t="s">
        <v>714</v>
      </c>
    </row>
    <row r="59" spans="1:15" ht="16.5" customHeight="1">
      <c r="A59" s="396">
        <f t="shared" si="2"/>
        <v>1</v>
      </c>
      <c r="B59" s="608"/>
      <c r="C59" s="609">
        <v>2</v>
      </c>
      <c r="D59" s="609"/>
      <c r="E59" s="610"/>
      <c r="F59" s="468" t="s">
        <v>373</v>
      </c>
      <c r="G59" s="465" t="s">
        <v>88</v>
      </c>
      <c r="H59" s="466" t="s">
        <v>60</v>
      </c>
      <c r="I59" s="668">
        <v>5</v>
      </c>
      <c r="J59" s="669">
        <v>5</v>
      </c>
      <c r="K59" s="670">
        <v>7</v>
      </c>
      <c r="L59" s="461"/>
      <c r="O59" s="403" t="s">
        <v>715</v>
      </c>
    </row>
    <row r="60" spans="1:15" ht="16.5" customHeight="1">
      <c r="A60" s="396">
        <f t="shared" si="2"/>
        <v>0</v>
      </c>
      <c r="B60" s="608"/>
      <c r="C60" s="609">
        <v>2</v>
      </c>
      <c r="D60" s="456" t="s">
        <v>50</v>
      </c>
      <c r="E60" s="610"/>
      <c r="F60" s="470" t="s">
        <v>374</v>
      </c>
      <c r="G60" s="465" t="s">
        <v>89</v>
      </c>
      <c r="H60" s="466" t="s">
        <v>70</v>
      </c>
      <c r="I60" s="614"/>
      <c r="J60" s="615"/>
      <c r="K60" s="616"/>
      <c r="L60" s="458" t="s">
        <v>603</v>
      </c>
      <c r="O60" s="403" t="s">
        <v>716</v>
      </c>
    </row>
    <row r="61" spans="1:15" ht="16.5" customHeight="1">
      <c r="A61" s="396">
        <f t="shared" si="2"/>
        <v>1</v>
      </c>
      <c r="B61" s="471"/>
      <c r="C61" s="464"/>
      <c r="D61" s="609">
        <v>3</v>
      </c>
      <c r="E61" s="610"/>
      <c r="F61" s="468" t="s">
        <v>375</v>
      </c>
      <c r="G61" s="472" t="s">
        <v>90</v>
      </c>
      <c r="H61" s="466" t="s">
        <v>72</v>
      </c>
      <c r="I61" s="614">
        <v>290</v>
      </c>
      <c r="J61" s="615">
        <v>290</v>
      </c>
      <c r="K61" s="616">
        <v>290</v>
      </c>
      <c r="L61" s="461"/>
      <c r="O61" s="409" t="s">
        <v>717</v>
      </c>
    </row>
    <row r="62" spans="1:15" ht="16.5" customHeight="1">
      <c r="A62" s="396">
        <f t="shared" si="2"/>
        <v>0</v>
      </c>
      <c r="B62" s="608"/>
      <c r="C62" s="609"/>
      <c r="D62" s="609">
        <v>3</v>
      </c>
      <c r="E62" s="463" t="s">
        <v>50</v>
      </c>
      <c r="F62" s="470" t="s">
        <v>376</v>
      </c>
      <c r="G62" s="472" t="s">
        <v>91</v>
      </c>
      <c r="H62" s="473" t="s">
        <v>72</v>
      </c>
      <c r="I62" s="614"/>
      <c r="J62" s="615"/>
      <c r="K62" s="616"/>
      <c r="L62" s="458" t="s">
        <v>604</v>
      </c>
    </row>
    <row r="63" spans="1:15" ht="16.5" customHeight="1">
      <c r="A63" s="396">
        <f t="shared" si="2"/>
        <v>1</v>
      </c>
      <c r="B63" s="608"/>
      <c r="C63" s="609"/>
      <c r="D63" s="609"/>
      <c r="E63" s="610">
        <v>4</v>
      </c>
      <c r="F63" s="468" t="s">
        <v>377</v>
      </c>
      <c r="G63" s="465" t="s">
        <v>96</v>
      </c>
      <c r="H63" s="466" t="s">
        <v>52</v>
      </c>
      <c r="I63" s="614">
        <v>0.5</v>
      </c>
      <c r="J63" s="615">
        <v>0.5</v>
      </c>
      <c r="K63" s="616">
        <v>0.5</v>
      </c>
      <c r="L63" s="461"/>
    </row>
    <row r="64" spans="1:15" ht="16.5" customHeight="1">
      <c r="A64" s="396">
        <f t="shared" si="2"/>
        <v>0</v>
      </c>
      <c r="B64" s="608"/>
      <c r="C64" s="609"/>
      <c r="D64" s="609"/>
      <c r="E64" s="610">
        <v>4</v>
      </c>
      <c r="F64" s="468" t="s">
        <v>378</v>
      </c>
      <c r="G64" s="465" t="s">
        <v>97</v>
      </c>
      <c r="H64" s="466" t="s">
        <v>72</v>
      </c>
      <c r="I64" s="614"/>
      <c r="J64" s="615"/>
      <c r="K64" s="616"/>
      <c r="L64" s="461"/>
    </row>
    <row r="65" spans="1:12" ht="16.5" customHeight="1">
      <c r="A65" s="396">
        <f t="shared" si="2"/>
        <v>0</v>
      </c>
      <c r="B65" s="608"/>
      <c r="C65" s="609"/>
      <c r="D65" s="609"/>
      <c r="E65" s="610">
        <v>4</v>
      </c>
      <c r="F65" s="468" t="s">
        <v>379</v>
      </c>
      <c r="G65" s="465" t="s">
        <v>98</v>
      </c>
      <c r="H65" s="466" t="s">
        <v>52</v>
      </c>
      <c r="I65" s="614"/>
      <c r="J65" s="615"/>
      <c r="K65" s="616"/>
      <c r="L65" s="461"/>
    </row>
    <row r="66" spans="1:12" ht="16.5" customHeight="1">
      <c r="A66" s="396">
        <f t="shared" si="2"/>
        <v>0</v>
      </c>
      <c r="B66" s="608"/>
      <c r="C66" s="609"/>
      <c r="D66" s="609"/>
      <c r="E66" s="610">
        <v>4</v>
      </c>
      <c r="F66" s="468" t="s">
        <v>380</v>
      </c>
      <c r="G66" s="465" t="s">
        <v>99</v>
      </c>
      <c r="H66" s="466" t="s">
        <v>72</v>
      </c>
      <c r="I66" s="614"/>
      <c r="J66" s="615"/>
      <c r="K66" s="616"/>
      <c r="L66" s="461"/>
    </row>
    <row r="67" spans="1:12" ht="16.5" customHeight="1">
      <c r="A67" s="396">
        <f t="shared" si="2"/>
        <v>1</v>
      </c>
      <c r="B67" s="608"/>
      <c r="C67" s="609"/>
      <c r="D67" s="609"/>
      <c r="E67" s="610">
        <v>4</v>
      </c>
      <c r="F67" s="468" t="s">
        <v>381</v>
      </c>
      <c r="G67" s="465" t="s">
        <v>92</v>
      </c>
      <c r="H67" s="466" t="s">
        <v>52</v>
      </c>
      <c r="I67" s="614">
        <v>3</v>
      </c>
      <c r="J67" s="615">
        <v>3</v>
      </c>
      <c r="K67" s="616">
        <v>3</v>
      </c>
      <c r="L67" s="461"/>
    </row>
    <row r="68" spans="1:12" ht="18" customHeight="1">
      <c r="A68" s="396">
        <f t="shared" si="2"/>
        <v>0</v>
      </c>
      <c r="B68" s="608"/>
      <c r="C68" s="609">
        <v>2</v>
      </c>
      <c r="D68" s="456" t="s">
        <v>50</v>
      </c>
      <c r="E68" s="610"/>
      <c r="F68" s="470" t="s">
        <v>382</v>
      </c>
      <c r="G68" s="472" t="s">
        <v>93</v>
      </c>
      <c r="H68" s="473" t="s">
        <v>52</v>
      </c>
      <c r="I68" s="614"/>
      <c r="J68" s="615"/>
      <c r="K68" s="616"/>
      <c r="L68" s="458" t="s">
        <v>605</v>
      </c>
    </row>
    <row r="69" spans="1:12" ht="16.5" customHeight="1">
      <c r="A69" s="474">
        <f t="shared" si="2"/>
        <v>0</v>
      </c>
      <c r="B69" s="475"/>
      <c r="C69" s="476"/>
      <c r="D69" s="476">
        <v>3</v>
      </c>
      <c r="E69" s="477"/>
      <c r="F69" s="478" t="s">
        <v>94</v>
      </c>
      <c r="G69" s="406" t="s">
        <v>95</v>
      </c>
      <c r="H69" s="479" t="s">
        <v>34</v>
      </c>
      <c r="I69" s="662"/>
      <c r="J69" s="663"/>
      <c r="K69" s="664"/>
      <c r="L69" s="606"/>
    </row>
    <row r="70" spans="1:12" ht="16.5" customHeight="1">
      <c r="A70" s="382" t="s">
        <v>7</v>
      </c>
      <c r="B70" s="792" t="s">
        <v>8</v>
      </c>
      <c r="C70" s="792"/>
      <c r="D70" s="792"/>
      <c r="E70" s="792"/>
      <c r="F70" s="482" t="s">
        <v>100</v>
      </c>
      <c r="G70" s="604" t="s">
        <v>6</v>
      </c>
      <c r="H70" s="604" t="s">
        <v>1</v>
      </c>
      <c r="I70" s="661" t="s">
        <v>2</v>
      </c>
      <c r="J70" s="661" t="s">
        <v>3</v>
      </c>
      <c r="K70" s="661" t="s">
        <v>4</v>
      </c>
      <c r="L70" s="386" t="s">
        <v>5</v>
      </c>
    </row>
    <row r="71" spans="1:12" ht="16.5" customHeight="1">
      <c r="A71" s="483">
        <f t="shared" si="2"/>
        <v>0</v>
      </c>
      <c r="B71" s="484">
        <v>1</v>
      </c>
      <c r="C71" s="485" t="s">
        <v>50</v>
      </c>
      <c r="D71" s="486"/>
      <c r="E71" s="487"/>
      <c r="F71" s="488" t="s">
        <v>703</v>
      </c>
      <c r="G71" s="489" t="s">
        <v>61</v>
      </c>
      <c r="H71" s="490" t="s">
        <v>52</v>
      </c>
      <c r="I71" s="491"/>
      <c r="J71" s="587"/>
      <c r="K71" s="492"/>
      <c r="L71" s="493" t="s">
        <v>606</v>
      </c>
    </row>
    <row r="72" spans="1:12" customFormat="1" ht="16.5" customHeight="1">
      <c r="A72" s="396">
        <f t="shared" si="2"/>
        <v>0</v>
      </c>
      <c r="B72" s="608">
        <v>1</v>
      </c>
      <c r="C72" s="494" t="s">
        <v>50</v>
      </c>
      <c r="D72" s="609"/>
      <c r="E72" s="610"/>
      <c r="F72" s="468" t="s">
        <v>704</v>
      </c>
      <c r="G72" s="465" t="s">
        <v>62</v>
      </c>
      <c r="H72" s="466" t="s">
        <v>52</v>
      </c>
      <c r="I72" s="491"/>
      <c r="J72" s="587"/>
      <c r="K72" s="492"/>
      <c r="L72" s="495" t="s">
        <v>606</v>
      </c>
    </row>
    <row r="73" spans="1:12" customFormat="1" ht="16.5" customHeight="1">
      <c r="A73" s="396">
        <f t="shared" si="2"/>
        <v>1</v>
      </c>
      <c r="B73" s="608"/>
      <c r="C73" s="609">
        <v>2</v>
      </c>
      <c r="D73" s="609"/>
      <c r="E73" s="610"/>
      <c r="F73" s="468" t="s">
        <v>383</v>
      </c>
      <c r="G73" s="496" t="s">
        <v>63</v>
      </c>
      <c r="H73" s="466" t="s">
        <v>32</v>
      </c>
      <c r="I73" s="611">
        <v>0.01</v>
      </c>
      <c r="J73" s="586">
        <v>0.01</v>
      </c>
      <c r="K73" s="613">
        <v>0.01</v>
      </c>
      <c r="L73" s="497" t="s">
        <v>464</v>
      </c>
    </row>
    <row r="74" spans="1:12" customFormat="1" ht="16.5" customHeight="1">
      <c r="A74" s="689">
        <f t="shared" si="2"/>
        <v>0</v>
      </c>
      <c r="B74" s="690">
        <v>1</v>
      </c>
      <c r="C74" s="691" t="s">
        <v>50</v>
      </c>
      <c r="D74" s="692"/>
      <c r="E74" s="693"/>
      <c r="F74" s="694" t="s">
        <v>705</v>
      </c>
      <c r="G74" s="695" t="s">
        <v>690</v>
      </c>
      <c r="H74" s="696" t="s">
        <v>52</v>
      </c>
      <c r="I74" s="697"/>
      <c r="J74" s="698"/>
      <c r="K74" s="699"/>
      <c r="L74" s="700"/>
    </row>
    <row r="75" spans="1:12" customFormat="1" ht="16.5" customHeight="1">
      <c r="A75" s="689">
        <f t="shared" si="2"/>
        <v>0</v>
      </c>
      <c r="B75" s="690">
        <v>1</v>
      </c>
      <c r="C75" s="691" t="s">
        <v>50</v>
      </c>
      <c r="D75" s="692"/>
      <c r="E75" s="693"/>
      <c r="F75" s="694" t="s">
        <v>706</v>
      </c>
      <c r="G75" s="695" t="s">
        <v>691</v>
      </c>
      <c r="H75" s="696" t="s">
        <v>52</v>
      </c>
      <c r="I75" s="697"/>
      <c r="J75" s="698"/>
      <c r="K75" s="699"/>
      <c r="L75" s="700"/>
    </row>
    <row r="76" spans="1:12" ht="18">
      <c r="A76" s="689">
        <f t="shared" si="2"/>
        <v>0</v>
      </c>
      <c r="B76" s="690"/>
      <c r="C76" s="692">
        <v>2</v>
      </c>
      <c r="D76" s="691" t="s">
        <v>50</v>
      </c>
      <c r="E76" s="693"/>
      <c r="F76" s="694" t="s">
        <v>701</v>
      </c>
      <c r="G76" s="701" t="s">
        <v>692</v>
      </c>
      <c r="H76" s="696" t="s">
        <v>32</v>
      </c>
      <c r="I76" s="697"/>
      <c r="J76" s="698"/>
      <c r="K76" s="699"/>
      <c r="L76" s="700"/>
    </row>
    <row r="77" spans="1:12" ht="16.5" customHeight="1">
      <c r="A77" s="689">
        <f t="shared" si="2"/>
        <v>1</v>
      </c>
      <c r="B77" s="690"/>
      <c r="C77" s="692"/>
      <c r="D77" s="692">
        <v>3</v>
      </c>
      <c r="E77" s="693"/>
      <c r="F77" s="694" t="s">
        <v>693</v>
      </c>
      <c r="G77" s="702" t="s">
        <v>694</v>
      </c>
      <c r="H77" s="696" t="s">
        <v>47</v>
      </c>
      <c r="I77" s="697">
        <v>200</v>
      </c>
      <c r="J77" s="698">
        <v>200</v>
      </c>
      <c r="K77" s="699">
        <v>200</v>
      </c>
      <c r="L77" s="700" t="s">
        <v>695</v>
      </c>
    </row>
    <row r="78" spans="1:12">
      <c r="A78" s="396">
        <f t="shared" si="2"/>
        <v>1</v>
      </c>
      <c r="B78" s="608">
        <v>1</v>
      </c>
      <c r="C78" s="498"/>
      <c r="D78" s="609"/>
      <c r="E78" s="610"/>
      <c r="F78" s="453" t="s">
        <v>384</v>
      </c>
      <c r="G78" s="401" t="s">
        <v>101</v>
      </c>
      <c r="H78" s="613" t="s">
        <v>32</v>
      </c>
      <c r="I78" s="611">
        <v>5</v>
      </c>
      <c r="J78" s="612">
        <v>5</v>
      </c>
      <c r="K78" s="613">
        <v>5</v>
      </c>
      <c r="L78" s="458" t="s">
        <v>395</v>
      </c>
    </row>
    <row r="79" spans="1:12" ht="16.5" customHeight="1">
      <c r="A79" s="396">
        <f t="shared" si="2"/>
        <v>0</v>
      </c>
      <c r="B79" s="608">
        <v>1</v>
      </c>
      <c r="C79" s="494" t="s">
        <v>50</v>
      </c>
      <c r="D79" s="609"/>
      <c r="E79" s="610"/>
      <c r="F79" s="453" t="s">
        <v>102</v>
      </c>
      <c r="G79" s="612" t="s">
        <v>103</v>
      </c>
      <c r="H79" s="613" t="s">
        <v>104</v>
      </c>
      <c r="I79" s="611"/>
      <c r="J79" s="612"/>
      <c r="K79" s="613"/>
      <c r="L79" s="458" t="s">
        <v>105</v>
      </c>
    </row>
    <row r="80" spans="1:12" customFormat="1" ht="16.5" customHeight="1">
      <c r="A80" s="396">
        <f t="shared" si="2"/>
        <v>0</v>
      </c>
      <c r="B80" s="608"/>
      <c r="C80" s="609">
        <v>2</v>
      </c>
      <c r="D80" s="609"/>
      <c r="E80" s="610"/>
      <c r="F80" s="453" t="s">
        <v>221</v>
      </c>
      <c r="G80" s="612" t="s">
        <v>106</v>
      </c>
      <c r="H80" s="613" t="s">
        <v>33</v>
      </c>
      <c r="I80" s="611"/>
      <c r="J80" s="612"/>
      <c r="K80" s="613"/>
      <c r="L80" s="458" t="s">
        <v>662</v>
      </c>
    </row>
    <row r="81" spans="1:18" customFormat="1" ht="16.5" customHeight="1">
      <c r="A81" s="396">
        <f t="shared" si="2"/>
        <v>0</v>
      </c>
      <c r="B81" s="608">
        <v>1</v>
      </c>
      <c r="C81" s="494" t="s">
        <v>50</v>
      </c>
      <c r="D81" s="609"/>
      <c r="E81" s="610"/>
      <c r="F81" s="453" t="s">
        <v>107</v>
      </c>
      <c r="G81" s="612" t="s">
        <v>108</v>
      </c>
      <c r="H81" s="613" t="s">
        <v>52</v>
      </c>
      <c r="I81" s="611"/>
      <c r="J81" s="612"/>
      <c r="K81" s="613"/>
      <c r="L81" s="458" t="s">
        <v>607</v>
      </c>
    </row>
    <row r="82" spans="1:18" ht="16.5" customHeight="1">
      <c r="A82" s="689">
        <f t="shared" si="2"/>
        <v>0</v>
      </c>
      <c r="B82" s="690">
        <v>1</v>
      </c>
      <c r="C82" s="703"/>
      <c r="D82" s="692"/>
      <c r="E82" s="693"/>
      <c r="F82" s="704" t="s">
        <v>696</v>
      </c>
      <c r="G82" s="698" t="s">
        <v>697</v>
      </c>
      <c r="H82" s="699" t="s">
        <v>52</v>
      </c>
      <c r="I82" s="697"/>
      <c r="J82" s="698"/>
      <c r="K82" s="699"/>
      <c r="L82" s="705" t="s">
        <v>698</v>
      </c>
    </row>
    <row r="83" spans="1:18" ht="16.5" customHeight="1">
      <c r="A83" s="689">
        <f t="shared" si="2"/>
        <v>0</v>
      </c>
      <c r="B83" s="690">
        <v>1</v>
      </c>
      <c r="C83" s="703"/>
      <c r="D83" s="692"/>
      <c r="E83" s="693"/>
      <c r="F83" s="704" t="s">
        <v>699</v>
      </c>
      <c r="G83" s="698" t="s">
        <v>700</v>
      </c>
      <c r="H83" s="699" t="s">
        <v>52</v>
      </c>
      <c r="I83" s="697"/>
      <c r="J83" s="698"/>
      <c r="K83" s="699"/>
      <c r="L83" s="705" t="s">
        <v>698</v>
      </c>
    </row>
    <row r="84" spans="1:18" ht="18">
      <c r="A84" s="396">
        <f t="shared" si="2"/>
        <v>0</v>
      </c>
      <c r="B84" s="608">
        <v>1</v>
      </c>
      <c r="C84" s="494" t="s">
        <v>50</v>
      </c>
      <c r="D84" s="609"/>
      <c r="E84" s="610"/>
      <c r="F84" s="453" t="s">
        <v>207</v>
      </c>
      <c r="G84" s="612" t="s">
        <v>208</v>
      </c>
      <c r="H84" s="613" t="s">
        <v>52</v>
      </c>
      <c r="I84" s="611"/>
      <c r="J84" s="612"/>
      <c r="K84" s="613"/>
      <c r="L84" s="458" t="s">
        <v>662</v>
      </c>
    </row>
    <row r="85" spans="1:18" ht="18">
      <c r="A85" s="396">
        <f t="shared" si="2"/>
        <v>0</v>
      </c>
      <c r="B85" s="608">
        <v>1</v>
      </c>
      <c r="C85" s="494" t="s">
        <v>50</v>
      </c>
      <c r="D85" s="609"/>
      <c r="E85" s="610"/>
      <c r="F85" s="453" t="s">
        <v>284</v>
      </c>
      <c r="G85" s="612" t="s">
        <v>209</v>
      </c>
      <c r="H85" s="613" t="s">
        <v>52</v>
      </c>
      <c r="I85" s="611"/>
      <c r="J85" s="612"/>
      <c r="K85" s="613"/>
      <c r="L85" s="458" t="s">
        <v>662</v>
      </c>
    </row>
    <row r="86" spans="1:18">
      <c r="A86" s="396">
        <f t="shared" si="2"/>
        <v>1</v>
      </c>
      <c r="B86" s="608"/>
      <c r="C86" s="609">
        <v>2</v>
      </c>
      <c r="D86" s="609"/>
      <c r="E86" s="610"/>
      <c r="F86" s="468" t="s">
        <v>109</v>
      </c>
      <c r="G86" s="499"/>
      <c r="H86" s="466" t="s">
        <v>110</v>
      </c>
      <c r="I86" s="611">
        <v>0</v>
      </c>
      <c r="J86" s="612">
        <v>25</v>
      </c>
      <c r="K86" s="613">
        <v>-25</v>
      </c>
      <c r="L86" s="461" t="s">
        <v>465</v>
      </c>
    </row>
    <row r="87" spans="1:18" ht="16.5" customHeight="1">
      <c r="A87" s="396">
        <f t="shared" si="2"/>
        <v>1</v>
      </c>
      <c r="B87" s="608"/>
      <c r="C87" s="609">
        <v>2</v>
      </c>
      <c r="D87" s="609"/>
      <c r="E87" s="610"/>
      <c r="F87" s="453" t="s">
        <v>727</v>
      </c>
      <c r="G87" s="499"/>
      <c r="H87" s="466" t="s">
        <v>110</v>
      </c>
      <c r="I87" s="783">
        <v>99.99</v>
      </c>
      <c r="J87" s="784"/>
      <c r="K87" s="785"/>
      <c r="L87" s="461" t="s">
        <v>111</v>
      </c>
    </row>
    <row r="88" spans="1:18" ht="18" customHeight="1">
      <c r="A88" s="396">
        <f t="shared" si="2"/>
        <v>1</v>
      </c>
      <c r="B88" s="608"/>
      <c r="C88" s="609">
        <v>2</v>
      </c>
      <c r="D88" s="609"/>
      <c r="E88" s="610"/>
      <c r="F88" s="453" t="s">
        <v>112</v>
      </c>
      <c r="G88" s="612"/>
      <c r="H88" s="613" t="s">
        <v>32</v>
      </c>
      <c r="I88" s="783">
        <v>45</v>
      </c>
      <c r="J88" s="784"/>
      <c r="K88" s="785"/>
      <c r="L88" s="461" t="s">
        <v>113</v>
      </c>
    </row>
    <row r="89" spans="1:18" ht="16.5" customHeight="1">
      <c r="A89" s="706">
        <f t="shared" si="2"/>
        <v>0</v>
      </c>
      <c r="B89" s="707">
        <v>1</v>
      </c>
      <c r="C89" s="708"/>
      <c r="D89" s="709"/>
      <c r="E89" s="710"/>
      <c r="F89" s="711" t="s">
        <v>64</v>
      </c>
      <c r="G89" s="712" t="s">
        <v>65</v>
      </c>
      <c r="H89" s="713" t="s">
        <v>52</v>
      </c>
      <c r="I89" s="714"/>
      <c r="J89" s="712"/>
      <c r="K89" s="713"/>
      <c r="L89" s="715" t="s">
        <v>464</v>
      </c>
    </row>
    <row r="90" spans="1:18" ht="16.5" customHeight="1">
      <c r="A90" s="382" t="s">
        <v>7</v>
      </c>
      <c r="B90" s="786" t="s">
        <v>8</v>
      </c>
      <c r="C90" s="786"/>
      <c r="D90" s="786"/>
      <c r="E90" s="786"/>
      <c r="F90" s="482" t="s">
        <v>114</v>
      </c>
      <c r="G90" s="604" t="s">
        <v>6</v>
      </c>
      <c r="H90" s="604" t="s">
        <v>1</v>
      </c>
      <c r="I90" s="661" t="s">
        <v>2</v>
      </c>
      <c r="J90" s="661" t="s">
        <v>3</v>
      </c>
      <c r="K90" s="661" t="s">
        <v>4</v>
      </c>
      <c r="L90" s="386" t="s">
        <v>5</v>
      </c>
      <c r="R90" s="502"/>
    </row>
    <row r="91" spans="1:18" ht="16.5" customHeight="1">
      <c r="A91" s="483">
        <f t="shared" si="2"/>
        <v>1</v>
      </c>
      <c r="B91" s="484">
        <v>1</v>
      </c>
      <c r="C91" s="486"/>
      <c r="D91" s="486"/>
      <c r="E91" s="487"/>
      <c r="F91" s="500" t="s">
        <v>115</v>
      </c>
      <c r="G91" s="489" t="s">
        <v>116</v>
      </c>
      <c r="H91" s="490" t="s">
        <v>124</v>
      </c>
      <c r="I91" s="671">
        <v>2.0750000000000002</v>
      </c>
      <c r="J91" s="672">
        <v>2.0750000000000002</v>
      </c>
      <c r="K91" s="672">
        <v>2.0750000000000002</v>
      </c>
      <c r="L91" s="607" t="s">
        <v>466</v>
      </c>
    </row>
    <row r="92" spans="1:18" ht="16.5" customHeight="1">
      <c r="A92" s="396">
        <f t="shared" si="2"/>
        <v>1</v>
      </c>
      <c r="B92" s="608">
        <v>1</v>
      </c>
      <c r="C92" s="609"/>
      <c r="D92" s="609"/>
      <c r="E92" s="610"/>
      <c r="F92" s="501" t="s">
        <v>117</v>
      </c>
      <c r="G92" s="465" t="s">
        <v>123</v>
      </c>
      <c r="H92" s="466" t="s">
        <v>124</v>
      </c>
      <c r="I92" s="673">
        <v>2.25</v>
      </c>
      <c r="J92" s="673">
        <v>2.25</v>
      </c>
      <c r="K92" s="673">
        <v>2.25</v>
      </c>
      <c r="L92" s="607" t="s">
        <v>466</v>
      </c>
    </row>
    <row r="93" spans="1:18" ht="16.5" customHeight="1">
      <c r="A93" s="396">
        <f t="shared" si="2"/>
        <v>1</v>
      </c>
      <c r="B93" s="608">
        <v>1</v>
      </c>
      <c r="C93" s="609"/>
      <c r="D93" s="609"/>
      <c r="E93" s="610"/>
      <c r="F93" s="468" t="s">
        <v>118</v>
      </c>
      <c r="G93" s="465" t="s">
        <v>119</v>
      </c>
      <c r="H93" s="466" t="s">
        <v>120</v>
      </c>
      <c r="I93" s="674">
        <v>1500000</v>
      </c>
      <c r="J93" s="675">
        <v>1500000</v>
      </c>
      <c r="K93" s="676">
        <v>1500000</v>
      </c>
      <c r="L93" s="607" t="s">
        <v>466</v>
      </c>
    </row>
    <row r="94" spans="1:18" ht="16.5" customHeight="1">
      <c r="A94" s="396">
        <f t="shared" si="2"/>
        <v>1</v>
      </c>
      <c r="B94" s="608">
        <v>1</v>
      </c>
      <c r="C94" s="609"/>
      <c r="D94" s="609"/>
      <c r="E94" s="610"/>
      <c r="F94" s="468" t="s">
        <v>121</v>
      </c>
      <c r="G94" s="465" t="s">
        <v>122</v>
      </c>
      <c r="H94" s="466" t="s">
        <v>120</v>
      </c>
      <c r="I94" s="611">
        <v>4000000</v>
      </c>
      <c r="J94" s="612">
        <v>4000000</v>
      </c>
      <c r="K94" s="613">
        <v>4000000</v>
      </c>
      <c r="L94" s="607" t="s">
        <v>466</v>
      </c>
    </row>
    <row r="95" spans="1:18" ht="16.5" customHeight="1">
      <c r="A95" s="396">
        <f t="shared" si="2"/>
        <v>0</v>
      </c>
      <c r="B95" s="608">
        <v>1</v>
      </c>
      <c r="C95" s="400"/>
      <c r="D95" s="781" t="s">
        <v>408</v>
      </c>
      <c r="E95" s="787"/>
      <c r="F95" s="453" t="s">
        <v>388</v>
      </c>
      <c r="G95" s="465" t="s">
        <v>125</v>
      </c>
      <c r="H95" s="466" t="s">
        <v>126</v>
      </c>
      <c r="I95" s="611"/>
      <c r="J95" s="612"/>
      <c r="K95" s="613"/>
      <c r="L95" s="461" t="s">
        <v>467</v>
      </c>
    </row>
    <row r="96" spans="1:18" ht="16.5" customHeight="1">
      <c r="A96" s="396">
        <f t="shared" si="2"/>
        <v>0</v>
      </c>
      <c r="B96" s="608">
        <v>1</v>
      </c>
      <c r="C96" s="503"/>
      <c r="D96" s="788"/>
      <c r="E96" s="789"/>
      <c r="F96" s="453" t="s">
        <v>389</v>
      </c>
      <c r="G96" s="465" t="s">
        <v>130</v>
      </c>
      <c r="H96" s="466" t="s">
        <v>52</v>
      </c>
      <c r="I96" s="611"/>
      <c r="J96" s="612"/>
      <c r="K96" s="613"/>
      <c r="L96" s="461" t="s">
        <v>468</v>
      </c>
    </row>
    <row r="97" spans="1:18" ht="16.5" customHeight="1">
      <c r="A97" s="396">
        <f t="shared" si="2"/>
        <v>0</v>
      </c>
      <c r="B97" s="608">
        <v>1</v>
      </c>
      <c r="C97" s="503"/>
      <c r="D97" s="790"/>
      <c r="E97" s="791"/>
      <c r="F97" s="468" t="s">
        <v>146</v>
      </c>
      <c r="G97" s="465" t="s">
        <v>147</v>
      </c>
      <c r="H97" s="466" t="s">
        <v>52</v>
      </c>
      <c r="I97" s="611"/>
      <c r="J97" s="612"/>
      <c r="K97" s="613"/>
      <c r="L97" s="504" t="s">
        <v>141</v>
      </c>
    </row>
    <row r="98" spans="1:18" ht="16.5" customHeight="1">
      <c r="A98" s="396">
        <f t="shared" si="2"/>
        <v>0</v>
      </c>
      <c r="B98" s="484">
        <v>1</v>
      </c>
      <c r="C98" s="505" t="s">
        <v>50</v>
      </c>
      <c r="D98" s="781" t="s">
        <v>409</v>
      </c>
      <c r="E98" s="787"/>
      <c r="F98" s="453" t="s">
        <v>390</v>
      </c>
      <c r="G98" s="465" t="s">
        <v>131</v>
      </c>
      <c r="H98" s="466" t="s">
        <v>52</v>
      </c>
      <c r="I98" s="612"/>
      <c r="J98" s="612"/>
      <c r="K98" s="613"/>
      <c r="L98" s="458" t="s">
        <v>470</v>
      </c>
    </row>
    <row r="99" spans="1:18" ht="16.5" customHeight="1">
      <c r="A99" s="396">
        <f t="shared" si="2"/>
        <v>1</v>
      </c>
      <c r="B99" s="475">
        <v>1</v>
      </c>
      <c r="C99" s="506"/>
      <c r="D99" s="790"/>
      <c r="E99" s="791"/>
      <c r="F99" s="453" t="s">
        <v>139</v>
      </c>
      <c r="G99" s="465" t="s">
        <v>143</v>
      </c>
      <c r="H99" s="466" t="s">
        <v>52</v>
      </c>
      <c r="I99" s="611">
        <v>2</v>
      </c>
      <c r="J99" s="612">
        <v>2</v>
      </c>
      <c r="K99" s="613">
        <v>2</v>
      </c>
      <c r="L99" s="461" t="s">
        <v>142</v>
      </c>
    </row>
    <row r="100" spans="1:18" ht="16.5" customHeight="1">
      <c r="A100" s="396">
        <f t="shared" si="2"/>
        <v>0</v>
      </c>
      <c r="B100" s="608">
        <v>1</v>
      </c>
      <c r="C100" s="400"/>
      <c r="D100" s="781" t="s">
        <v>410</v>
      </c>
      <c r="E100" s="787"/>
      <c r="F100" s="453" t="s">
        <v>128</v>
      </c>
      <c r="G100" s="612" t="s">
        <v>137</v>
      </c>
      <c r="H100" s="613" t="s">
        <v>132</v>
      </c>
      <c r="I100" s="611"/>
      <c r="J100" s="612"/>
      <c r="K100" s="613"/>
      <c r="L100" s="461" t="s">
        <v>469</v>
      </c>
    </row>
    <row r="101" spans="1:18" ht="16.5" customHeight="1">
      <c r="A101" s="396">
        <f t="shared" si="2"/>
        <v>0</v>
      </c>
      <c r="B101" s="608">
        <v>1</v>
      </c>
      <c r="C101" s="388"/>
      <c r="D101" s="790"/>
      <c r="E101" s="791"/>
      <c r="F101" s="468" t="s">
        <v>144</v>
      </c>
      <c r="G101" s="465" t="s">
        <v>151</v>
      </c>
      <c r="H101" s="466" t="s">
        <v>52</v>
      </c>
      <c r="I101" s="611"/>
      <c r="J101" s="612"/>
      <c r="K101" s="613"/>
      <c r="L101" s="461" t="s">
        <v>145</v>
      </c>
    </row>
    <row r="102" spans="1:18" ht="16.5" customHeight="1">
      <c r="A102" s="396">
        <f t="shared" si="2"/>
        <v>0</v>
      </c>
      <c r="B102" s="608">
        <v>1</v>
      </c>
      <c r="C102" s="400"/>
      <c r="D102" s="781" t="s">
        <v>411</v>
      </c>
      <c r="E102" s="787"/>
      <c r="F102" s="468" t="s">
        <v>385</v>
      </c>
      <c r="G102" s="465" t="s">
        <v>133</v>
      </c>
      <c r="H102" s="466" t="s">
        <v>126</v>
      </c>
      <c r="I102" s="611"/>
      <c r="J102" s="612"/>
      <c r="K102" s="613"/>
      <c r="L102" s="461"/>
    </row>
    <row r="103" spans="1:18" ht="16.5" customHeight="1">
      <c r="A103" s="396">
        <f t="shared" si="2"/>
        <v>0</v>
      </c>
      <c r="B103" s="608">
        <v>1</v>
      </c>
      <c r="C103" s="388"/>
      <c r="D103" s="788"/>
      <c r="E103" s="789"/>
      <c r="F103" s="468" t="s">
        <v>386</v>
      </c>
      <c r="G103" s="465" t="s">
        <v>134</v>
      </c>
      <c r="H103" s="466" t="s">
        <v>52</v>
      </c>
      <c r="I103" s="611"/>
      <c r="J103" s="612"/>
      <c r="K103" s="613"/>
      <c r="L103" s="461" t="s">
        <v>127</v>
      </c>
    </row>
    <row r="104" spans="1:18" ht="16.5" customHeight="1">
      <c r="A104" s="396">
        <f t="shared" si="2"/>
        <v>0</v>
      </c>
      <c r="B104" s="608">
        <v>1</v>
      </c>
      <c r="C104" s="388"/>
      <c r="D104" s="790"/>
      <c r="E104" s="791"/>
      <c r="F104" s="468" t="s">
        <v>140</v>
      </c>
      <c r="G104" s="465" t="s">
        <v>148</v>
      </c>
      <c r="H104" s="466" t="s">
        <v>52</v>
      </c>
      <c r="I104" s="611"/>
      <c r="J104" s="612"/>
      <c r="K104" s="613"/>
      <c r="L104" s="504" t="s">
        <v>141</v>
      </c>
    </row>
    <row r="105" spans="1:18" ht="16.5" customHeight="1">
      <c r="A105" s="396">
        <f t="shared" si="2"/>
        <v>0</v>
      </c>
      <c r="B105" s="484">
        <v>1</v>
      </c>
      <c r="C105" s="505" t="s">
        <v>50</v>
      </c>
      <c r="D105" s="781" t="s">
        <v>412</v>
      </c>
      <c r="E105" s="787"/>
      <c r="F105" s="468" t="s">
        <v>387</v>
      </c>
      <c r="G105" s="465" t="s">
        <v>135</v>
      </c>
      <c r="H105" s="466" t="s">
        <v>52</v>
      </c>
      <c r="I105" s="611"/>
      <c r="J105" s="612"/>
      <c r="K105" s="612"/>
      <c r="L105" s="458" t="s">
        <v>471</v>
      </c>
      <c r="R105" s="502"/>
    </row>
    <row r="106" spans="1:18" ht="16.5" customHeight="1">
      <c r="A106" s="396">
        <f t="shared" si="2"/>
        <v>1</v>
      </c>
      <c r="B106" s="608">
        <v>1</v>
      </c>
      <c r="C106" s="507"/>
      <c r="D106" s="790"/>
      <c r="E106" s="791"/>
      <c r="F106" s="453" t="s">
        <v>432</v>
      </c>
      <c r="G106" s="465" t="s">
        <v>149</v>
      </c>
      <c r="H106" s="466" t="s">
        <v>52</v>
      </c>
      <c r="I106" s="611">
        <v>1</v>
      </c>
      <c r="J106" s="612">
        <v>1</v>
      </c>
      <c r="K106" s="613">
        <v>1</v>
      </c>
      <c r="L106" s="461" t="s">
        <v>142</v>
      </c>
    </row>
    <row r="107" spans="1:18" ht="16.5" customHeight="1">
      <c r="A107" s="396">
        <f t="shared" si="2"/>
        <v>0</v>
      </c>
      <c r="B107" s="608">
        <v>1</v>
      </c>
      <c r="C107" s="507"/>
      <c r="D107" s="781" t="s">
        <v>413</v>
      </c>
      <c r="E107" s="787"/>
      <c r="F107" s="453" t="s">
        <v>136</v>
      </c>
      <c r="G107" s="612" t="s">
        <v>138</v>
      </c>
      <c r="H107" s="613" t="s">
        <v>126</v>
      </c>
      <c r="I107" s="611"/>
      <c r="J107" s="612"/>
      <c r="K107" s="613"/>
      <c r="L107" s="461" t="s">
        <v>129</v>
      </c>
    </row>
    <row r="108" spans="1:18" ht="16.5" customHeight="1">
      <c r="A108" s="396">
        <f t="shared" si="2"/>
        <v>0</v>
      </c>
      <c r="B108" s="608">
        <v>1</v>
      </c>
      <c r="C108" s="400"/>
      <c r="D108" s="788"/>
      <c r="E108" s="789"/>
      <c r="F108" s="453" t="s">
        <v>305</v>
      </c>
      <c r="G108" s="612" t="s">
        <v>153</v>
      </c>
      <c r="H108" s="613" t="s">
        <v>52</v>
      </c>
      <c r="I108" s="611"/>
      <c r="J108" s="612"/>
      <c r="K108" s="612"/>
      <c r="L108" s="442" t="s">
        <v>154</v>
      </c>
    </row>
    <row r="109" spans="1:18" ht="16.5" customHeight="1">
      <c r="A109" s="396">
        <f t="shared" si="2"/>
        <v>0</v>
      </c>
      <c r="B109" s="608">
        <v>1</v>
      </c>
      <c r="C109" s="508"/>
      <c r="D109" s="788"/>
      <c r="E109" s="789"/>
      <c r="F109" s="453" t="s">
        <v>306</v>
      </c>
      <c r="G109" s="612" t="s">
        <v>152</v>
      </c>
      <c r="H109" s="613" t="s">
        <v>52</v>
      </c>
      <c r="I109" s="611"/>
      <c r="J109" s="612"/>
      <c r="K109" s="613"/>
      <c r="L109" s="509" t="s">
        <v>182</v>
      </c>
    </row>
    <row r="110" spans="1:18" ht="16.5" customHeight="1">
      <c r="A110" s="474">
        <f t="shared" si="2"/>
        <v>0</v>
      </c>
      <c r="B110" s="475">
        <v>1</v>
      </c>
      <c r="C110" s="506"/>
      <c r="D110" s="790"/>
      <c r="E110" s="791"/>
      <c r="F110" s="478" t="s">
        <v>663</v>
      </c>
      <c r="G110" s="406" t="s">
        <v>150</v>
      </c>
      <c r="H110" s="510" t="s">
        <v>52</v>
      </c>
      <c r="I110" s="480"/>
      <c r="J110" s="394"/>
      <c r="K110" s="481"/>
      <c r="L110" s="606" t="s">
        <v>145</v>
      </c>
    </row>
    <row r="111" spans="1:18" ht="16.5" customHeight="1">
      <c r="A111" s="396">
        <f t="shared" si="2"/>
        <v>0</v>
      </c>
      <c r="B111" s="608">
        <v>1</v>
      </c>
      <c r="C111" s="508"/>
      <c r="D111" s="781" t="s">
        <v>414</v>
      </c>
      <c r="E111" s="787"/>
      <c r="F111" s="453" t="s">
        <v>203</v>
      </c>
      <c r="G111" s="612" t="s">
        <v>204</v>
      </c>
      <c r="H111" s="613" t="s">
        <v>132</v>
      </c>
      <c r="I111" s="611"/>
      <c r="J111" s="612"/>
      <c r="K111" s="613"/>
      <c r="L111" s="458" t="s">
        <v>472</v>
      </c>
    </row>
    <row r="112" spans="1:18" ht="16.5" customHeight="1">
      <c r="A112" s="396">
        <f t="shared" si="2"/>
        <v>0</v>
      </c>
      <c r="B112" s="608">
        <v>1</v>
      </c>
      <c r="C112" s="508"/>
      <c r="D112" s="790"/>
      <c r="E112" s="791"/>
      <c r="F112" s="453" t="s">
        <v>205</v>
      </c>
      <c r="G112" s="612" t="s">
        <v>206</v>
      </c>
      <c r="H112" s="613" t="s">
        <v>132</v>
      </c>
      <c r="I112" s="511"/>
      <c r="J112" s="665"/>
      <c r="K112" s="666"/>
      <c r="L112" s="458" t="s">
        <v>473</v>
      </c>
    </row>
    <row r="113" spans="1:12" ht="17.25" customHeight="1">
      <c r="A113" s="396">
        <f t="shared" si="2"/>
        <v>0</v>
      </c>
      <c r="B113" s="608">
        <v>1</v>
      </c>
      <c r="C113" s="508"/>
      <c r="D113" s="781" t="s">
        <v>415</v>
      </c>
      <c r="E113" s="787"/>
      <c r="F113" s="512" t="s">
        <v>328</v>
      </c>
      <c r="G113" s="513" t="s">
        <v>329</v>
      </c>
      <c r="H113" s="514" t="s">
        <v>32</v>
      </c>
      <c r="I113" s="611"/>
      <c r="J113" s="612"/>
      <c r="K113" s="613"/>
      <c r="L113" s="458"/>
    </row>
    <row r="114" spans="1:12" ht="16.5" customHeight="1">
      <c r="A114" s="396">
        <f t="shared" si="2"/>
        <v>0</v>
      </c>
      <c r="B114" s="608">
        <v>1</v>
      </c>
      <c r="C114" s="508"/>
      <c r="D114" s="790"/>
      <c r="E114" s="791"/>
      <c r="F114" s="381" t="s">
        <v>330</v>
      </c>
      <c r="G114" s="515" t="s">
        <v>331</v>
      </c>
      <c r="H114" s="516" t="s">
        <v>47</v>
      </c>
      <c r="I114" s="667"/>
      <c r="J114" s="612"/>
      <c r="K114" s="613"/>
      <c r="L114" s="458"/>
    </row>
    <row r="115" spans="1:12" ht="16.5" customHeight="1">
      <c r="A115" s="382" t="s">
        <v>7</v>
      </c>
      <c r="B115" s="782" t="s">
        <v>8</v>
      </c>
      <c r="C115" s="782"/>
      <c r="D115" s="782"/>
      <c r="E115" s="782"/>
      <c r="F115" s="482" t="s">
        <v>155</v>
      </c>
      <c r="G115" s="604" t="s">
        <v>6</v>
      </c>
      <c r="H115" s="604" t="s">
        <v>1</v>
      </c>
      <c r="I115" s="661" t="s">
        <v>2</v>
      </c>
      <c r="J115" s="661" t="s">
        <v>3</v>
      </c>
      <c r="K115" s="661" t="s">
        <v>4</v>
      </c>
      <c r="L115" s="386" t="s">
        <v>5</v>
      </c>
    </row>
    <row r="116" spans="1:12" ht="16.5" customHeight="1">
      <c r="A116" s="483">
        <f t="shared" si="2"/>
        <v>0</v>
      </c>
      <c r="B116" s="484">
        <v>1</v>
      </c>
      <c r="C116" s="485" t="s">
        <v>50</v>
      </c>
      <c r="D116" s="517"/>
      <c r="E116" s="518"/>
      <c r="F116" s="519" t="s">
        <v>222</v>
      </c>
      <c r="G116" s="489" t="s">
        <v>223</v>
      </c>
      <c r="H116" s="520" t="s">
        <v>52</v>
      </c>
      <c r="I116" s="491"/>
      <c r="J116" s="409"/>
      <c r="K116" s="492"/>
      <c r="L116" s="605" t="s">
        <v>157</v>
      </c>
    </row>
    <row r="117" spans="1:12" ht="16.5" customHeight="1">
      <c r="A117" s="396">
        <f t="shared" ref="A117:A134" si="4">IF(ISBLANK(I117),0,1)</f>
        <v>0</v>
      </c>
      <c r="B117" s="608">
        <v>1</v>
      </c>
      <c r="C117" s="494" t="s">
        <v>50</v>
      </c>
      <c r="D117" s="609"/>
      <c r="E117" s="610"/>
      <c r="F117" s="453" t="s">
        <v>162</v>
      </c>
      <c r="G117" s="489" t="s">
        <v>163</v>
      </c>
      <c r="H117" s="466" t="s">
        <v>52</v>
      </c>
      <c r="I117" s="611"/>
      <c r="J117" s="612"/>
      <c r="K117" s="613"/>
      <c r="L117" s="461"/>
    </row>
    <row r="118" spans="1:12" ht="16.5" customHeight="1">
      <c r="A118" s="396">
        <f t="shared" si="4"/>
        <v>0</v>
      </c>
      <c r="B118" s="608">
        <v>1</v>
      </c>
      <c r="C118" s="494" t="s">
        <v>50</v>
      </c>
      <c r="D118" s="609"/>
      <c r="E118" s="610"/>
      <c r="F118" s="470" t="s">
        <v>164</v>
      </c>
      <c r="G118" s="465" t="s">
        <v>170</v>
      </c>
      <c r="H118" s="466" t="s">
        <v>52</v>
      </c>
      <c r="I118" s="611"/>
      <c r="J118" s="612"/>
      <c r="K118" s="613"/>
      <c r="L118" s="509" t="s">
        <v>157</v>
      </c>
    </row>
    <row r="119" spans="1:12" ht="16.5" customHeight="1">
      <c r="A119" s="396">
        <f t="shared" si="4"/>
        <v>0</v>
      </c>
      <c r="B119" s="608">
        <v>1</v>
      </c>
      <c r="C119" s="494" t="s">
        <v>50</v>
      </c>
      <c r="D119" s="464"/>
      <c r="E119" s="457"/>
      <c r="F119" s="460" t="s">
        <v>165</v>
      </c>
      <c r="G119" s="465" t="s">
        <v>172</v>
      </c>
      <c r="H119" s="466" t="s">
        <v>52</v>
      </c>
      <c r="I119" s="611"/>
      <c r="J119" s="612"/>
      <c r="K119" s="613"/>
      <c r="L119" s="509" t="s">
        <v>167</v>
      </c>
    </row>
    <row r="120" spans="1:12" ht="16.5" customHeight="1">
      <c r="A120" s="396">
        <f t="shared" si="4"/>
        <v>0</v>
      </c>
      <c r="B120" s="608">
        <v>1</v>
      </c>
      <c r="C120" s="494" t="s">
        <v>50</v>
      </c>
      <c r="D120" s="464"/>
      <c r="E120" s="457"/>
      <c r="F120" s="460" t="s">
        <v>166</v>
      </c>
      <c r="G120" s="465" t="s">
        <v>171</v>
      </c>
      <c r="H120" s="466" t="s">
        <v>52</v>
      </c>
      <c r="I120" s="611"/>
      <c r="J120" s="612"/>
      <c r="K120" s="613"/>
      <c r="L120" s="509" t="s">
        <v>181</v>
      </c>
    </row>
    <row r="121" spans="1:12" ht="16.5" customHeight="1">
      <c r="A121" s="396">
        <f t="shared" si="4"/>
        <v>0</v>
      </c>
      <c r="B121" s="471"/>
      <c r="C121" s="507">
        <v>2</v>
      </c>
      <c r="D121" s="773" t="s">
        <v>158</v>
      </c>
      <c r="E121" s="774"/>
      <c r="F121" s="453" t="s">
        <v>159</v>
      </c>
      <c r="G121" s="465" t="s">
        <v>173</v>
      </c>
      <c r="H121" s="613" t="s">
        <v>397</v>
      </c>
      <c r="I121" s="611"/>
      <c r="J121" s="612"/>
      <c r="K121" s="613"/>
      <c r="L121" s="779" t="s">
        <v>608</v>
      </c>
    </row>
    <row r="122" spans="1:12" ht="16.5" customHeight="1">
      <c r="A122" s="396">
        <f t="shared" si="4"/>
        <v>0</v>
      </c>
      <c r="B122" s="608"/>
      <c r="C122" s="507">
        <v>2</v>
      </c>
      <c r="D122" s="775"/>
      <c r="E122" s="776"/>
      <c r="F122" s="453" t="s">
        <v>403</v>
      </c>
      <c r="G122" s="465" t="s">
        <v>174</v>
      </c>
      <c r="H122" s="613" t="s">
        <v>397</v>
      </c>
      <c r="I122" s="611"/>
      <c r="J122" s="612"/>
      <c r="K122" s="613"/>
      <c r="L122" s="780"/>
    </row>
    <row r="123" spans="1:12" ht="16.5" customHeight="1">
      <c r="A123" s="396">
        <f t="shared" si="4"/>
        <v>0</v>
      </c>
      <c r="B123" s="608"/>
      <c r="C123" s="507">
        <v>2</v>
      </c>
      <c r="D123" s="777"/>
      <c r="E123" s="778"/>
      <c r="F123" s="453" t="s">
        <v>160</v>
      </c>
      <c r="G123" s="465" t="s">
        <v>175</v>
      </c>
      <c r="H123" s="613" t="s">
        <v>397</v>
      </c>
      <c r="I123" s="611"/>
      <c r="J123" s="612"/>
      <c r="K123" s="613"/>
      <c r="L123" s="509" t="s">
        <v>182</v>
      </c>
    </row>
    <row r="124" spans="1:12" ht="16.5" customHeight="1">
      <c r="A124" s="396">
        <f t="shared" si="4"/>
        <v>1</v>
      </c>
      <c r="B124" s="608"/>
      <c r="C124" s="507">
        <v>2</v>
      </c>
      <c r="D124" s="769" t="s">
        <v>23</v>
      </c>
      <c r="E124" s="770"/>
      <c r="F124" s="468" t="s">
        <v>168</v>
      </c>
      <c r="G124" s="496" t="s">
        <v>169</v>
      </c>
      <c r="H124" s="469" t="s">
        <v>34</v>
      </c>
      <c r="I124" s="611">
        <v>0.35</v>
      </c>
      <c r="J124" s="612">
        <v>0.2</v>
      </c>
      <c r="K124" s="613">
        <v>0.5</v>
      </c>
      <c r="L124" s="461" t="s">
        <v>664</v>
      </c>
    </row>
    <row r="125" spans="1:12" ht="16.5" customHeight="1">
      <c r="A125" s="396">
        <f t="shared" si="4"/>
        <v>0</v>
      </c>
      <c r="B125" s="608"/>
      <c r="C125" s="507">
        <v>2</v>
      </c>
      <c r="D125" s="781" t="s">
        <v>720</v>
      </c>
      <c r="E125" s="774"/>
      <c r="F125" s="468" t="s">
        <v>176</v>
      </c>
      <c r="G125" s="521" t="s">
        <v>177</v>
      </c>
      <c r="H125" s="466" t="s">
        <v>178</v>
      </c>
      <c r="I125" s="611"/>
      <c r="J125" s="612"/>
      <c r="K125" s="613"/>
      <c r="L125" s="461"/>
    </row>
    <row r="126" spans="1:12" ht="16.5" customHeight="1">
      <c r="A126" s="396">
        <f t="shared" si="4"/>
        <v>0</v>
      </c>
      <c r="B126" s="608"/>
      <c r="C126" s="507">
        <v>2</v>
      </c>
      <c r="D126" s="777"/>
      <c r="E126" s="778"/>
      <c r="F126" s="468" t="s">
        <v>179</v>
      </c>
      <c r="G126" s="472" t="s">
        <v>180</v>
      </c>
      <c r="H126" s="466" t="s">
        <v>178</v>
      </c>
      <c r="I126" s="611"/>
      <c r="J126" s="612"/>
      <c r="K126" s="613"/>
      <c r="L126" s="458" t="s">
        <v>721</v>
      </c>
    </row>
    <row r="127" spans="1:12" ht="16.5" customHeight="1">
      <c r="A127" s="396">
        <f t="shared" si="4"/>
        <v>0</v>
      </c>
      <c r="B127" s="608">
        <v>1</v>
      </c>
      <c r="C127" s="494" t="s">
        <v>50</v>
      </c>
      <c r="D127" s="464"/>
      <c r="E127" s="457"/>
      <c r="F127" s="453" t="s">
        <v>156</v>
      </c>
      <c r="G127" s="465" t="s">
        <v>293</v>
      </c>
      <c r="H127" s="466" t="s">
        <v>52</v>
      </c>
      <c r="I127" s="611"/>
      <c r="J127" s="612"/>
      <c r="K127" s="613"/>
      <c r="L127" s="509" t="s">
        <v>157</v>
      </c>
    </row>
    <row r="128" spans="1:12" ht="16.5" customHeight="1">
      <c r="A128" s="396">
        <f t="shared" si="4"/>
        <v>0</v>
      </c>
      <c r="B128" s="608">
        <v>1</v>
      </c>
      <c r="C128" s="494" t="s">
        <v>50</v>
      </c>
      <c r="D128" s="609"/>
      <c r="E128" s="610"/>
      <c r="F128" s="453" t="s">
        <v>162</v>
      </c>
      <c r="G128" s="465" t="s">
        <v>163</v>
      </c>
      <c r="H128" s="466" t="s">
        <v>52</v>
      </c>
      <c r="I128" s="611"/>
      <c r="J128" s="612"/>
      <c r="K128" s="613"/>
      <c r="L128" s="461"/>
    </row>
    <row r="129" spans="1:12" ht="16.5" customHeight="1">
      <c r="A129" s="396">
        <f t="shared" si="4"/>
        <v>0</v>
      </c>
      <c r="B129" s="608">
        <v>1</v>
      </c>
      <c r="C129" s="494" t="s">
        <v>50</v>
      </c>
      <c r="D129" s="464"/>
      <c r="E129" s="457"/>
      <c r="F129" s="460" t="s">
        <v>165</v>
      </c>
      <c r="G129" s="465" t="s">
        <v>172</v>
      </c>
      <c r="H129" s="466" t="s">
        <v>52</v>
      </c>
      <c r="I129" s="611"/>
      <c r="J129" s="612"/>
      <c r="K129" s="613"/>
      <c r="L129" s="509" t="s">
        <v>167</v>
      </c>
    </row>
    <row r="130" spans="1:12" ht="16.5" customHeight="1">
      <c r="A130" s="396">
        <f t="shared" si="4"/>
        <v>0</v>
      </c>
      <c r="B130" s="608">
        <v>1</v>
      </c>
      <c r="C130" s="494" t="s">
        <v>50</v>
      </c>
      <c r="D130" s="464"/>
      <c r="E130" s="457"/>
      <c r="F130" s="460" t="s">
        <v>166</v>
      </c>
      <c r="G130" s="465" t="s">
        <v>171</v>
      </c>
      <c r="H130" s="466" t="s">
        <v>52</v>
      </c>
      <c r="I130" s="611"/>
      <c r="J130" s="612"/>
      <c r="K130" s="613"/>
      <c r="L130" s="509" t="s">
        <v>181</v>
      </c>
    </row>
    <row r="131" spans="1:12" ht="16.5" customHeight="1">
      <c r="A131" s="396">
        <f t="shared" si="4"/>
        <v>0</v>
      </c>
      <c r="B131" s="608"/>
      <c r="C131" s="507">
        <v>2</v>
      </c>
      <c r="D131" s="773" t="s">
        <v>158</v>
      </c>
      <c r="E131" s="774"/>
      <c r="F131" s="468" t="s">
        <v>183</v>
      </c>
      <c r="G131" s="465" t="s">
        <v>184</v>
      </c>
      <c r="H131" s="466" t="s">
        <v>397</v>
      </c>
      <c r="I131" s="611"/>
      <c r="J131" s="612"/>
      <c r="K131" s="613"/>
      <c r="L131" s="779" t="s">
        <v>608</v>
      </c>
    </row>
    <row r="132" spans="1:12" ht="16.5" customHeight="1">
      <c r="A132" s="396">
        <f t="shared" si="4"/>
        <v>0</v>
      </c>
      <c r="B132" s="608"/>
      <c r="C132" s="507">
        <v>2</v>
      </c>
      <c r="D132" s="777"/>
      <c r="E132" s="778"/>
      <c r="F132" s="468" t="s">
        <v>185</v>
      </c>
      <c r="G132" s="465" t="s">
        <v>186</v>
      </c>
      <c r="H132" s="466" t="s">
        <v>397</v>
      </c>
      <c r="I132" s="611"/>
      <c r="J132" s="612"/>
      <c r="K132" s="613"/>
      <c r="L132" s="780"/>
    </row>
    <row r="133" spans="1:12">
      <c r="A133" s="396">
        <f t="shared" si="4"/>
        <v>1</v>
      </c>
      <c r="B133" s="608"/>
      <c r="C133" s="507">
        <v>2</v>
      </c>
      <c r="D133" s="769" t="s">
        <v>23</v>
      </c>
      <c r="E133" s="770"/>
      <c r="F133" s="468" t="s">
        <v>187</v>
      </c>
      <c r="G133" s="513" t="s">
        <v>188</v>
      </c>
      <c r="H133" s="469" t="s">
        <v>34</v>
      </c>
      <c r="I133" s="611">
        <v>0.35</v>
      </c>
      <c r="J133" s="612">
        <v>0.2</v>
      </c>
      <c r="K133" s="613">
        <v>0.5</v>
      </c>
      <c r="L133" s="461" t="s">
        <v>664</v>
      </c>
    </row>
    <row r="134" spans="1:12" ht="16.5" thickBot="1">
      <c r="A134" s="522">
        <f t="shared" si="4"/>
        <v>0</v>
      </c>
      <c r="B134" s="523"/>
      <c r="C134" s="524">
        <v>2</v>
      </c>
      <c r="D134" s="771" t="s">
        <v>25</v>
      </c>
      <c r="E134" s="772"/>
      <c r="F134" s="525" t="s">
        <v>189</v>
      </c>
      <c r="G134" s="526" t="s">
        <v>190</v>
      </c>
      <c r="H134" s="527" t="s">
        <v>178</v>
      </c>
      <c r="I134" s="528"/>
      <c r="J134" s="529"/>
      <c r="K134" s="530"/>
      <c r="L134" s="531"/>
    </row>
    <row r="135" spans="1:12">
      <c r="A135" s="395"/>
      <c r="B135" s="395"/>
      <c r="C135" s="395"/>
      <c r="D135" s="395"/>
      <c r="E135" s="395"/>
      <c r="G135" s="395"/>
      <c r="H135" s="395"/>
      <c r="I135" s="395"/>
      <c r="J135" s="395"/>
      <c r="K135" s="395"/>
      <c r="L135" s="532"/>
    </row>
    <row r="136" spans="1:12">
      <c r="A136" s="395"/>
      <c r="B136" s="395"/>
      <c r="C136" s="395"/>
      <c r="D136" s="395"/>
      <c r="E136" s="395"/>
      <c r="G136" s="395"/>
      <c r="H136" s="395"/>
      <c r="I136" s="395"/>
      <c r="J136" s="395"/>
      <c r="K136" s="395"/>
      <c r="L136" s="532"/>
    </row>
    <row r="137" spans="1:12">
      <c r="A137" s="395"/>
      <c r="B137" s="395"/>
      <c r="C137" s="395"/>
      <c r="D137" s="395"/>
      <c r="E137" s="395"/>
      <c r="G137" s="395"/>
      <c r="H137" s="395"/>
      <c r="I137" s="395"/>
      <c r="J137" s="395"/>
      <c r="K137" s="395"/>
      <c r="L137" s="532"/>
    </row>
    <row r="138" spans="1:12">
      <c r="A138" s="395"/>
      <c r="B138" s="395"/>
      <c r="C138" s="395"/>
      <c r="D138" s="395"/>
      <c r="E138" s="395"/>
      <c r="G138" s="395"/>
      <c r="H138" s="395"/>
      <c r="I138" s="395"/>
      <c r="J138" s="395"/>
      <c r="K138" s="395"/>
      <c r="L138" s="532"/>
    </row>
    <row r="139" spans="1:12">
      <c r="A139" s="395"/>
      <c r="B139" s="395"/>
      <c r="C139" s="395"/>
      <c r="D139" s="395"/>
      <c r="E139" s="395"/>
      <c r="G139" s="395"/>
      <c r="H139" s="395"/>
      <c r="I139" s="395"/>
      <c r="J139" s="395"/>
      <c r="K139" s="395"/>
      <c r="L139" s="532"/>
    </row>
    <row r="140" spans="1:12">
      <c r="A140" s="395"/>
      <c r="B140" s="395"/>
      <c r="C140" s="395"/>
      <c r="D140" s="395"/>
      <c r="E140" s="395"/>
      <c r="G140" s="395"/>
      <c r="H140" s="395"/>
      <c r="I140" s="395"/>
      <c r="J140" s="395"/>
      <c r="K140" s="395"/>
      <c r="L140" s="532"/>
    </row>
    <row r="141" spans="1:12">
      <c r="A141" s="395"/>
      <c r="B141" s="395"/>
      <c r="C141" s="395"/>
      <c r="D141" s="395"/>
      <c r="E141" s="395"/>
      <c r="G141" s="395"/>
      <c r="H141" s="395"/>
      <c r="I141" s="395"/>
      <c r="J141" s="395"/>
      <c r="K141" s="395"/>
      <c r="L141" s="532"/>
    </row>
    <row r="142" spans="1:12">
      <c r="A142" s="395"/>
      <c r="B142" s="395"/>
      <c r="C142" s="395"/>
      <c r="D142" s="395"/>
      <c r="E142" s="395"/>
      <c r="G142" s="395"/>
      <c r="H142" s="395"/>
      <c r="I142" s="395"/>
      <c r="J142" s="395"/>
      <c r="K142" s="395"/>
      <c r="L142" s="532"/>
    </row>
    <row r="143" spans="1:12">
      <c r="A143" s="395"/>
      <c r="B143" s="395"/>
      <c r="C143" s="395"/>
      <c r="D143" s="395"/>
      <c r="E143" s="395"/>
      <c r="G143" s="395"/>
      <c r="H143" s="395"/>
      <c r="I143" s="395"/>
      <c r="J143" s="395"/>
      <c r="K143" s="395"/>
      <c r="L143" s="532"/>
    </row>
    <row r="144" spans="1:12">
      <c r="A144" s="395"/>
      <c r="B144" s="395"/>
      <c r="C144" s="395"/>
      <c r="D144" s="395"/>
      <c r="E144" s="395"/>
      <c r="G144" s="395"/>
      <c r="H144" s="395"/>
      <c r="I144" s="395"/>
      <c r="J144" s="395"/>
      <c r="K144" s="395"/>
      <c r="L144" s="532"/>
    </row>
    <row r="145" spans="1:12">
      <c r="A145" s="395"/>
      <c r="B145" s="395"/>
      <c r="C145" s="395"/>
      <c r="D145" s="395"/>
      <c r="E145" s="395"/>
      <c r="G145" s="395"/>
      <c r="H145" s="395"/>
      <c r="I145" s="395"/>
      <c r="J145" s="395"/>
      <c r="K145" s="395"/>
      <c r="L145" s="532"/>
    </row>
    <row r="146" spans="1:12">
      <c r="A146" s="395"/>
      <c r="B146" s="395"/>
      <c r="C146" s="395"/>
      <c r="D146" s="395"/>
      <c r="E146" s="395"/>
      <c r="G146" s="395"/>
      <c r="H146" s="395"/>
      <c r="I146" s="395"/>
      <c r="J146" s="395"/>
      <c r="K146" s="395"/>
      <c r="L146" s="532"/>
    </row>
    <row r="147" spans="1:12">
      <c r="A147" s="395"/>
      <c r="B147" s="395"/>
      <c r="C147" s="395"/>
      <c r="D147" s="395"/>
      <c r="E147" s="395"/>
      <c r="G147" s="395"/>
      <c r="H147" s="395"/>
      <c r="I147" s="395"/>
      <c r="J147" s="395"/>
      <c r="K147" s="395"/>
      <c r="L147" s="532"/>
    </row>
    <row r="148" spans="1:12">
      <c r="A148" s="395"/>
      <c r="B148" s="395"/>
      <c r="C148" s="395"/>
      <c r="D148" s="395"/>
      <c r="E148" s="395"/>
      <c r="G148" s="395"/>
      <c r="H148" s="395"/>
      <c r="I148" s="395"/>
      <c r="J148" s="395"/>
      <c r="K148" s="395"/>
      <c r="L148" s="532"/>
    </row>
    <row r="149" spans="1:12">
      <c r="A149" s="395"/>
      <c r="B149" s="395"/>
      <c r="C149" s="395"/>
      <c r="D149" s="395"/>
      <c r="E149" s="395"/>
      <c r="G149" s="395"/>
      <c r="H149" s="395"/>
      <c r="I149" s="395"/>
      <c r="J149" s="395"/>
      <c r="K149" s="395"/>
      <c r="L149" s="532"/>
    </row>
    <row r="150" spans="1:12">
      <c r="A150" s="395"/>
      <c r="B150" s="395"/>
      <c r="C150" s="395"/>
      <c r="D150" s="395"/>
      <c r="E150" s="395"/>
      <c r="G150" s="395"/>
      <c r="H150" s="395"/>
      <c r="I150" s="395"/>
      <c r="J150" s="395"/>
      <c r="K150" s="395"/>
      <c r="L150" s="532"/>
    </row>
    <row r="151" spans="1:12">
      <c r="A151" s="395"/>
      <c r="B151" s="395"/>
      <c r="C151" s="395"/>
      <c r="D151" s="395"/>
      <c r="E151" s="395"/>
      <c r="G151" s="395"/>
      <c r="H151" s="395"/>
      <c r="I151" s="395"/>
      <c r="J151" s="395"/>
      <c r="K151" s="395"/>
      <c r="L151" s="532"/>
    </row>
    <row r="152" spans="1:12">
      <c r="A152" s="395"/>
      <c r="B152" s="395"/>
      <c r="C152" s="395"/>
      <c r="D152" s="395"/>
      <c r="E152" s="395"/>
      <c r="G152" s="395"/>
      <c r="H152" s="395"/>
      <c r="I152" s="395"/>
      <c r="J152" s="395"/>
      <c r="K152" s="395"/>
      <c r="L152" s="532"/>
    </row>
    <row r="153" spans="1:12">
      <c r="A153" s="395"/>
      <c r="B153" s="395"/>
      <c r="C153" s="395"/>
      <c r="D153" s="395"/>
      <c r="E153" s="395"/>
      <c r="G153" s="395"/>
      <c r="H153" s="395"/>
      <c r="I153" s="395"/>
      <c r="J153" s="395"/>
      <c r="K153" s="395"/>
      <c r="L153" s="532"/>
    </row>
    <row r="154" spans="1:12">
      <c r="A154" s="395"/>
      <c r="B154" s="395"/>
      <c r="C154" s="395"/>
      <c r="D154" s="395"/>
      <c r="E154" s="395"/>
      <c r="G154" s="395"/>
      <c r="H154" s="395"/>
      <c r="I154" s="395"/>
      <c r="J154" s="395"/>
      <c r="K154" s="395"/>
      <c r="L154" s="532"/>
    </row>
    <row r="155" spans="1:12">
      <c r="A155" s="395"/>
      <c r="B155" s="395"/>
      <c r="C155" s="395"/>
      <c r="D155" s="395"/>
      <c r="E155" s="395"/>
      <c r="G155" s="395"/>
      <c r="H155" s="395"/>
      <c r="I155" s="395"/>
      <c r="J155" s="395"/>
      <c r="K155" s="395"/>
      <c r="L155" s="532"/>
    </row>
    <row r="156" spans="1:12">
      <c r="A156" s="395"/>
      <c r="B156" s="395"/>
      <c r="C156" s="395"/>
      <c r="D156" s="395"/>
      <c r="E156" s="395"/>
      <c r="G156" s="395"/>
      <c r="H156" s="395"/>
      <c r="I156" s="395"/>
      <c r="J156" s="395"/>
      <c r="K156" s="395"/>
      <c r="L156" s="532"/>
    </row>
    <row r="157" spans="1:12">
      <c r="A157" s="395"/>
      <c r="B157" s="395"/>
      <c r="C157" s="395"/>
      <c r="D157" s="395"/>
      <c r="E157" s="395"/>
      <c r="G157" s="395"/>
      <c r="H157" s="395"/>
      <c r="I157" s="395"/>
      <c r="J157" s="395"/>
      <c r="K157" s="395"/>
      <c r="L157" s="532"/>
    </row>
    <row r="158" spans="1:12">
      <c r="A158" s="395"/>
      <c r="B158" s="395"/>
      <c r="C158" s="395"/>
      <c r="D158" s="395"/>
      <c r="E158" s="395"/>
      <c r="G158" s="395"/>
      <c r="H158" s="395"/>
      <c r="I158" s="395"/>
      <c r="J158" s="395"/>
      <c r="K158" s="395"/>
      <c r="L158" s="532"/>
    </row>
    <row r="159" spans="1:12">
      <c r="A159" s="395"/>
      <c r="B159" s="395"/>
      <c r="C159" s="395"/>
      <c r="D159" s="395"/>
      <c r="E159" s="395"/>
      <c r="G159" s="395"/>
      <c r="H159" s="395"/>
      <c r="I159" s="395"/>
      <c r="J159" s="395"/>
      <c r="K159" s="395"/>
      <c r="L159" s="532"/>
    </row>
    <row r="160" spans="1:12">
      <c r="A160" s="395"/>
      <c r="B160" s="395"/>
      <c r="C160" s="395"/>
      <c r="D160" s="395"/>
      <c r="E160" s="395"/>
      <c r="G160" s="395"/>
      <c r="H160" s="395"/>
      <c r="I160" s="395"/>
      <c r="J160" s="395"/>
      <c r="K160" s="395"/>
      <c r="L160" s="532"/>
    </row>
    <row r="161" spans="1:12">
      <c r="A161" s="395"/>
      <c r="B161" s="395"/>
      <c r="C161" s="395"/>
      <c r="D161" s="395"/>
      <c r="E161" s="395"/>
      <c r="G161" s="395"/>
      <c r="H161" s="395"/>
      <c r="I161" s="395"/>
      <c r="J161" s="395"/>
      <c r="K161" s="395"/>
      <c r="L161" s="532"/>
    </row>
    <row r="162" spans="1:12">
      <c r="A162" s="395"/>
      <c r="B162" s="395"/>
      <c r="C162" s="395"/>
      <c r="D162" s="395"/>
      <c r="E162" s="395"/>
      <c r="G162" s="395"/>
      <c r="H162" s="395"/>
      <c r="I162" s="395"/>
      <c r="J162" s="395"/>
      <c r="K162" s="395"/>
      <c r="L162" s="532"/>
    </row>
    <row r="163" spans="1:12">
      <c r="A163" s="395"/>
      <c r="B163" s="395"/>
      <c r="C163" s="395"/>
      <c r="D163" s="395"/>
      <c r="E163" s="395"/>
      <c r="G163" s="395"/>
      <c r="H163" s="395"/>
      <c r="I163" s="395"/>
      <c r="J163" s="395"/>
      <c r="K163" s="395"/>
      <c r="L163" s="532"/>
    </row>
    <row r="164" spans="1:12">
      <c r="A164" s="395"/>
      <c r="B164" s="395"/>
      <c r="C164" s="395"/>
      <c r="D164" s="395"/>
      <c r="E164" s="395"/>
      <c r="G164" s="395"/>
      <c r="H164" s="395"/>
      <c r="I164" s="395"/>
      <c r="J164" s="395"/>
      <c r="K164" s="395"/>
      <c r="L164" s="532"/>
    </row>
    <row r="165" spans="1:12">
      <c r="A165" s="395"/>
      <c r="B165" s="395"/>
      <c r="C165" s="395"/>
      <c r="D165" s="395"/>
      <c r="E165" s="395"/>
      <c r="G165" s="395"/>
      <c r="H165" s="395"/>
      <c r="I165" s="395"/>
      <c r="J165" s="395"/>
      <c r="K165" s="395"/>
      <c r="L165" s="532"/>
    </row>
    <row r="166" spans="1:12">
      <c r="A166" s="395"/>
      <c r="B166" s="395"/>
      <c r="C166" s="395"/>
      <c r="D166" s="395"/>
      <c r="E166" s="395"/>
      <c r="G166" s="395"/>
      <c r="H166" s="395"/>
      <c r="I166" s="395"/>
      <c r="J166" s="395"/>
      <c r="K166" s="395"/>
      <c r="L166" s="532"/>
    </row>
    <row r="167" spans="1:12">
      <c r="A167" s="395"/>
      <c r="B167" s="395"/>
      <c r="C167" s="395"/>
      <c r="D167" s="395"/>
      <c r="E167" s="395"/>
      <c r="G167" s="395"/>
      <c r="H167" s="395"/>
      <c r="I167" s="395"/>
      <c r="J167" s="395"/>
      <c r="K167" s="395"/>
      <c r="L167" s="532"/>
    </row>
    <row r="168" spans="1:12">
      <c r="A168" s="395"/>
      <c r="B168" s="395"/>
      <c r="C168" s="395"/>
      <c r="D168" s="395"/>
      <c r="E168" s="395"/>
      <c r="G168" s="395"/>
      <c r="H168" s="395"/>
      <c r="I168" s="395"/>
      <c r="J168" s="395"/>
      <c r="K168" s="395"/>
      <c r="L168" s="532"/>
    </row>
    <row r="169" spans="1:12">
      <c r="A169" s="395"/>
      <c r="B169" s="395"/>
      <c r="C169" s="395"/>
      <c r="D169" s="395"/>
      <c r="E169" s="395"/>
      <c r="G169" s="395"/>
      <c r="H169" s="395"/>
      <c r="I169" s="395"/>
      <c r="J169" s="395"/>
      <c r="K169" s="395"/>
      <c r="L169" s="532"/>
    </row>
    <row r="170" spans="1:12">
      <c r="A170" s="395"/>
      <c r="B170" s="395"/>
      <c r="C170" s="395"/>
      <c r="D170" s="395"/>
      <c r="E170" s="395"/>
      <c r="G170" s="395"/>
      <c r="H170" s="395"/>
      <c r="I170" s="395"/>
      <c r="J170" s="395"/>
      <c r="K170" s="395"/>
      <c r="L170" s="532"/>
    </row>
    <row r="171" spans="1:12">
      <c r="A171" s="395"/>
      <c r="B171" s="395"/>
      <c r="C171" s="395"/>
      <c r="D171" s="395"/>
      <c r="E171" s="395"/>
      <c r="G171" s="395"/>
      <c r="H171" s="395"/>
      <c r="I171" s="395"/>
      <c r="J171" s="395"/>
      <c r="K171" s="395"/>
      <c r="L171" s="532"/>
    </row>
    <row r="172" spans="1:12">
      <c r="A172" s="395"/>
      <c r="B172" s="395"/>
      <c r="C172" s="395"/>
      <c r="D172" s="395"/>
      <c r="E172" s="395"/>
      <c r="G172" s="395"/>
      <c r="H172" s="395"/>
      <c r="I172" s="395"/>
      <c r="J172" s="395"/>
      <c r="K172" s="395"/>
      <c r="L172" s="532"/>
    </row>
    <row r="173" spans="1:12">
      <c r="A173" s="395"/>
      <c r="B173" s="395"/>
      <c r="C173" s="395"/>
      <c r="D173" s="395"/>
      <c r="E173" s="395"/>
      <c r="G173" s="395"/>
      <c r="H173" s="395"/>
      <c r="I173" s="395"/>
      <c r="J173" s="395"/>
      <c r="K173" s="395"/>
      <c r="L173" s="532"/>
    </row>
    <row r="174" spans="1:12">
      <c r="A174" s="395"/>
      <c r="B174" s="395"/>
      <c r="C174" s="395"/>
      <c r="D174" s="395"/>
      <c r="E174" s="395"/>
      <c r="G174" s="395"/>
      <c r="H174" s="395"/>
      <c r="I174" s="395"/>
      <c r="J174" s="395"/>
      <c r="K174" s="395"/>
      <c r="L174" s="532"/>
    </row>
    <row r="175" spans="1:12">
      <c r="A175" s="395"/>
      <c r="B175" s="395"/>
      <c r="C175" s="395"/>
      <c r="D175" s="395"/>
      <c r="E175" s="395"/>
      <c r="G175" s="395"/>
      <c r="H175" s="395"/>
      <c r="I175" s="395"/>
      <c r="J175" s="395"/>
      <c r="K175" s="395"/>
      <c r="L175" s="532"/>
    </row>
    <row r="176" spans="1:12">
      <c r="A176" s="395"/>
      <c r="B176" s="395"/>
      <c r="C176" s="395"/>
      <c r="D176" s="395"/>
      <c r="E176" s="395"/>
      <c r="G176" s="395"/>
      <c r="H176" s="395"/>
      <c r="I176" s="395"/>
      <c r="J176" s="395"/>
      <c r="K176" s="395"/>
      <c r="L176" s="532"/>
    </row>
    <row r="177" spans="1:12">
      <c r="A177" s="395"/>
      <c r="B177" s="395"/>
      <c r="C177" s="395"/>
      <c r="D177" s="395"/>
      <c r="E177" s="395"/>
      <c r="G177" s="395"/>
      <c r="H177" s="395"/>
      <c r="I177" s="395"/>
      <c r="J177" s="395"/>
      <c r="K177" s="395"/>
      <c r="L177" s="532"/>
    </row>
    <row r="178" spans="1:12">
      <c r="A178" s="395"/>
      <c r="B178" s="395"/>
      <c r="C178" s="395"/>
      <c r="D178" s="395"/>
      <c r="E178" s="395"/>
      <c r="G178" s="395"/>
      <c r="H178" s="395"/>
      <c r="I178" s="395"/>
      <c r="J178" s="395"/>
      <c r="K178" s="395"/>
      <c r="L178" s="532"/>
    </row>
    <row r="179" spans="1:12">
      <c r="A179" s="395"/>
      <c r="B179" s="395"/>
      <c r="C179" s="395"/>
      <c r="D179" s="395"/>
      <c r="E179" s="395"/>
      <c r="G179" s="395"/>
      <c r="H179" s="395"/>
      <c r="I179" s="395"/>
      <c r="J179" s="395"/>
      <c r="K179" s="395"/>
      <c r="L179" s="532"/>
    </row>
    <row r="180" spans="1:12">
      <c r="A180" s="395"/>
      <c r="B180" s="395"/>
      <c r="C180" s="395"/>
      <c r="D180" s="395"/>
      <c r="E180" s="395"/>
      <c r="G180" s="395"/>
      <c r="H180" s="395"/>
      <c r="I180" s="395"/>
      <c r="J180" s="395"/>
      <c r="K180" s="395"/>
      <c r="L180" s="532"/>
    </row>
    <row r="181" spans="1:12">
      <c r="A181" s="395"/>
      <c r="B181" s="395"/>
      <c r="C181" s="395"/>
      <c r="D181" s="395"/>
      <c r="E181" s="395"/>
      <c r="G181" s="395"/>
      <c r="H181" s="395"/>
      <c r="I181" s="395"/>
      <c r="J181" s="395"/>
      <c r="K181" s="395"/>
      <c r="L181" s="532"/>
    </row>
    <row r="182" spans="1:12">
      <c r="A182" s="395"/>
      <c r="B182" s="395"/>
      <c r="C182" s="395"/>
      <c r="D182" s="395"/>
      <c r="E182" s="395"/>
      <c r="G182" s="395"/>
      <c r="H182" s="395"/>
      <c r="I182" s="395"/>
      <c r="J182" s="395"/>
      <c r="K182" s="395"/>
      <c r="L182" s="532"/>
    </row>
    <row r="183" spans="1:12">
      <c r="A183" s="395"/>
      <c r="B183" s="395"/>
      <c r="C183" s="395"/>
      <c r="D183" s="395"/>
      <c r="E183" s="395"/>
      <c r="G183" s="395"/>
      <c r="H183" s="395"/>
      <c r="I183" s="395"/>
      <c r="J183" s="395"/>
      <c r="K183" s="395"/>
      <c r="L183" s="532"/>
    </row>
    <row r="184" spans="1:12">
      <c r="A184" s="395"/>
      <c r="B184" s="395"/>
      <c r="C184" s="395"/>
      <c r="D184" s="395"/>
      <c r="E184" s="395"/>
      <c r="G184" s="395"/>
      <c r="H184" s="395"/>
      <c r="I184" s="395"/>
      <c r="J184" s="395"/>
      <c r="K184" s="395"/>
      <c r="L184" s="532"/>
    </row>
    <row r="185" spans="1:12">
      <c r="A185" s="395"/>
      <c r="B185" s="395"/>
      <c r="C185" s="395"/>
      <c r="D185" s="395"/>
      <c r="E185" s="395"/>
      <c r="G185" s="395"/>
      <c r="H185" s="395"/>
      <c r="I185" s="395"/>
      <c r="J185" s="395"/>
      <c r="K185" s="395"/>
      <c r="L185" s="532"/>
    </row>
    <row r="186" spans="1:12">
      <c r="A186" s="395"/>
      <c r="B186" s="395"/>
      <c r="C186" s="395"/>
      <c r="D186" s="395"/>
      <c r="E186" s="395"/>
      <c r="G186" s="395"/>
      <c r="H186" s="395"/>
      <c r="I186" s="395"/>
      <c r="J186" s="395"/>
      <c r="K186" s="395"/>
      <c r="L186" s="532"/>
    </row>
    <row r="187" spans="1:12">
      <c r="A187" s="395"/>
      <c r="B187" s="395"/>
      <c r="C187" s="395"/>
      <c r="D187" s="395"/>
      <c r="E187" s="395"/>
      <c r="G187" s="395"/>
      <c r="H187" s="395"/>
      <c r="I187" s="395"/>
      <c r="J187" s="395"/>
      <c r="K187" s="395"/>
      <c r="L187" s="532"/>
    </row>
    <row r="188" spans="1:12">
      <c r="A188" s="395"/>
      <c r="B188" s="395"/>
      <c r="C188" s="395"/>
      <c r="D188" s="395"/>
      <c r="E188" s="395"/>
      <c r="G188" s="395"/>
      <c r="H188" s="395"/>
      <c r="I188" s="395"/>
      <c r="J188" s="395"/>
      <c r="K188" s="395"/>
      <c r="L188" s="532"/>
    </row>
    <row r="189" spans="1:12">
      <c r="A189" s="395"/>
      <c r="B189" s="395"/>
      <c r="C189" s="395"/>
      <c r="D189" s="395"/>
      <c r="E189" s="395"/>
      <c r="G189" s="395"/>
      <c r="H189" s="395"/>
      <c r="I189" s="395"/>
      <c r="J189" s="395"/>
      <c r="K189" s="395"/>
      <c r="L189" s="532"/>
    </row>
    <row r="190" spans="1:12">
      <c r="A190" s="395"/>
      <c r="B190" s="395"/>
      <c r="C190" s="395"/>
      <c r="D190" s="395"/>
      <c r="E190" s="395"/>
      <c r="G190" s="395"/>
      <c r="H190" s="395"/>
      <c r="I190" s="395"/>
      <c r="J190" s="395"/>
      <c r="K190" s="395"/>
      <c r="L190" s="532"/>
    </row>
    <row r="191" spans="1:12">
      <c r="A191" s="395"/>
      <c r="B191" s="395"/>
      <c r="C191" s="395"/>
      <c r="D191" s="395"/>
      <c r="E191" s="395"/>
      <c r="G191" s="395"/>
      <c r="H191" s="395"/>
      <c r="I191" s="395"/>
      <c r="J191" s="395"/>
      <c r="K191" s="395"/>
      <c r="L191" s="532"/>
    </row>
    <row r="192" spans="1:12">
      <c r="A192" s="395"/>
      <c r="B192" s="395"/>
      <c r="C192" s="395"/>
      <c r="D192" s="395"/>
      <c r="E192" s="395"/>
      <c r="G192" s="395"/>
      <c r="H192" s="395"/>
      <c r="I192" s="395"/>
      <c r="J192" s="395"/>
      <c r="K192" s="395"/>
      <c r="L192" s="532"/>
    </row>
    <row r="193" spans="1:12">
      <c r="A193" s="395"/>
      <c r="B193" s="395"/>
      <c r="C193" s="395"/>
      <c r="D193" s="395"/>
      <c r="E193" s="395"/>
      <c r="G193" s="395"/>
      <c r="H193" s="395"/>
      <c r="I193" s="395"/>
      <c r="J193" s="395"/>
      <c r="K193" s="395"/>
      <c r="L193" s="532"/>
    </row>
    <row r="194" spans="1:12">
      <c r="A194" s="395"/>
      <c r="B194" s="395"/>
      <c r="C194" s="395"/>
      <c r="D194" s="395"/>
      <c r="E194" s="395"/>
      <c r="G194" s="395"/>
      <c r="H194" s="395"/>
      <c r="I194" s="395"/>
      <c r="J194" s="395"/>
      <c r="K194" s="395"/>
      <c r="L194" s="532"/>
    </row>
    <row r="195" spans="1:12">
      <c r="A195" s="395"/>
      <c r="B195" s="395"/>
      <c r="C195" s="395"/>
      <c r="D195" s="395"/>
      <c r="E195" s="395"/>
      <c r="G195" s="395"/>
      <c r="H195" s="395"/>
      <c r="I195" s="395"/>
      <c r="J195" s="395"/>
      <c r="K195" s="395"/>
      <c r="L195" s="532"/>
    </row>
    <row r="196" spans="1:12">
      <c r="A196" s="395"/>
      <c r="B196" s="395"/>
      <c r="C196" s="395"/>
      <c r="D196" s="395"/>
      <c r="E196" s="395"/>
      <c r="G196" s="395"/>
      <c r="H196" s="395"/>
      <c r="I196" s="395"/>
      <c r="J196" s="395"/>
      <c r="K196" s="395"/>
      <c r="L196" s="532"/>
    </row>
    <row r="197" spans="1:12">
      <c r="A197" s="395"/>
      <c r="B197" s="395"/>
      <c r="C197" s="395"/>
      <c r="D197" s="395"/>
      <c r="E197" s="395"/>
      <c r="G197" s="395"/>
      <c r="H197" s="395"/>
      <c r="I197" s="395"/>
      <c r="J197" s="395"/>
      <c r="K197" s="395"/>
      <c r="L197" s="532"/>
    </row>
    <row r="198" spans="1:12">
      <c r="A198" s="395"/>
      <c r="B198" s="395"/>
      <c r="C198" s="395"/>
      <c r="D198" s="395"/>
      <c r="E198" s="395"/>
      <c r="G198" s="395"/>
      <c r="H198" s="395"/>
      <c r="I198" s="395"/>
      <c r="J198" s="395"/>
      <c r="K198" s="395"/>
      <c r="L198" s="532"/>
    </row>
    <row r="199" spans="1:12">
      <c r="A199" s="395"/>
      <c r="B199" s="395"/>
      <c r="C199" s="395"/>
      <c r="D199" s="395"/>
      <c r="E199" s="395"/>
      <c r="G199" s="395"/>
      <c r="H199" s="395"/>
      <c r="I199" s="395"/>
      <c r="J199" s="395"/>
      <c r="K199" s="395"/>
      <c r="L199" s="532"/>
    </row>
    <row r="200" spans="1:12">
      <c r="A200" s="395"/>
      <c r="B200" s="395"/>
      <c r="C200" s="395"/>
      <c r="D200" s="395"/>
      <c r="E200" s="395"/>
      <c r="G200" s="395"/>
      <c r="H200" s="395"/>
      <c r="I200" s="395"/>
      <c r="J200" s="395"/>
      <c r="K200" s="395"/>
      <c r="L200" s="532"/>
    </row>
    <row r="201" spans="1:12">
      <c r="A201" s="395"/>
      <c r="B201" s="395"/>
      <c r="C201" s="395"/>
      <c r="D201" s="395"/>
      <c r="E201" s="395"/>
      <c r="G201" s="395"/>
      <c r="H201" s="395"/>
      <c r="I201" s="395"/>
      <c r="J201" s="395"/>
      <c r="K201" s="395"/>
      <c r="L201" s="532"/>
    </row>
    <row r="202" spans="1:12">
      <c r="A202" s="395"/>
      <c r="B202" s="395"/>
      <c r="C202" s="395"/>
      <c r="D202" s="395"/>
      <c r="E202" s="395"/>
      <c r="G202" s="395"/>
      <c r="H202" s="395"/>
      <c r="I202" s="395"/>
      <c r="J202" s="395"/>
      <c r="K202" s="395"/>
      <c r="L202" s="532"/>
    </row>
    <row r="203" spans="1:12">
      <c r="A203" s="395"/>
      <c r="B203" s="395"/>
      <c r="C203" s="395"/>
      <c r="D203" s="395"/>
      <c r="E203" s="395"/>
      <c r="G203" s="395"/>
      <c r="H203" s="395"/>
      <c r="I203" s="395"/>
      <c r="J203" s="395"/>
      <c r="K203" s="395"/>
      <c r="L203" s="532"/>
    </row>
    <row r="204" spans="1:12">
      <c r="A204" s="395"/>
      <c r="B204" s="395"/>
      <c r="C204" s="395"/>
      <c r="D204" s="395"/>
      <c r="E204" s="395"/>
      <c r="G204" s="395"/>
      <c r="H204" s="395"/>
      <c r="I204" s="395"/>
      <c r="J204" s="395"/>
      <c r="K204" s="395"/>
      <c r="L204" s="532"/>
    </row>
    <row r="205" spans="1:12">
      <c r="A205" s="395"/>
      <c r="B205" s="395"/>
      <c r="C205" s="395"/>
      <c r="D205" s="395"/>
      <c r="E205" s="395"/>
      <c r="G205" s="395"/>
      <c r="H205" s="395"/>
      <c r="I205" s="395"/>
      <c r="J205" s="395"/>
      <c r="K205" s="395"/>
      <c r="L205" s="532"/>
    </row>
    <row r="206" spans="1:12">
      <c r="A206" s="395"/>
      <c r="B206" s="395"/>
      <c r="C206" s="395"/>
      <c r="D206" s="395"/>
      <c r="E206" s="395"/>
      <c r="G206" s="395"/>
      <c r="H206" s="395"/>
      <c r="I206" s="395"/>
      <c r="J206" s="395"/>
      <c r="K206" s="395"/>
      <c r="L206" s="532"/>
    </row>
    <row r="207" spans="1:12">
      <c r="A207" s="395"/>
      <c r="B207" s="395"/>
      <c r="C207" s="395"/>
      <c r="D207" s="395"/>
      <c r="E207" s="395"/>
      <c r="G207" s="395"/>
      <c r="H207" s="395"/>
      <c r="I207" s="395"/>
      <c r="J207" s="395"/>
      <c r="K207" s="395"/>
      <c r="L207" s="532"/>
    </row>
    <row r="208" spans="1:12">
      <c r="A208" s="395"/>
      <c r="B208" s="395"/>
      <c r="C208" s="395"/>
      <c r="D208" s="395"/>
      <c r="E208" s="395"/>
      <c r="G208" s="395"/>
      <c r="H208" s="395"/>
      <c r="I208" s="395"/>
      <c r="J208" s="395"/>
      <c r="K208" s="395"/>
      <c r="L208" s="532"/>
    </row>
    <row r="209" spans="1:12">
      <c r="A209" s="395"/>
      <c r="B209" s="395"/>
      <c r="C209" s="395"/>
      <c r="D209" s="395"/>
      <c r="E209" s="395"/>
      <c r="G209" s="395"/>
      <c r="H209" s="395"/>
      <c r="I209" s="395"/>
      <c r="J209" s="395"/>
      <c r="K209" s="395"/>
      <c r="L209" s="532"/>
    </row>
    <row r="210" spans="1:12">
      <c r="A210" s="395"/>
      <c r="B210" s="395"/>
      <c r="C210" s="395"/>
      <c r="D210" s="395"/>
      <c r="E210" s="395"/>
      <c r="G210" s="395"/>
      <c r="H210" s="395"/>
      <c r="I210" s="395"/>
      <c r="J210" s="395"/>
      <c r="K210" s="395"/>
      <c r="L210" s="532"/>
    </row>
    <row r="211" spans="1:12">
      <c r="A211" s="395"/>
      <c r="B211" s="395"/>
      <c r="C211" s="395"/>
      <c r="D211" s="395"/>
      <c r="E211" s="395"/>
      <c r="G211" s="395"/>
      <c r="H211" s="395"/>
      <c r="I211" s="395"/>
      <c r="J211" s="395"/>
      <c r="K211" s="395"/>
      <c r="L211" s="532"/>
    </row>
    <row r="212" spans="1:12">
      <c r="A212" s="395"/>
      <c r="B212" s="395"/>
      <c r="C212" s="395"/>
      <c r="D212" s="395"/>
      <c r="E212" s="395"/>
      <c r="G212" s="395"/>
      <c r="H212" s="395"/>
      <c r="I212" s="395"/>
      <c r="J212" s="395"/>
      <c r="K212" s="395"/>
      <c r="L212" s="532"/>
    </row>
    <row r="213" spans="1:12">
      <c r="A213" s="395"/>
      <c r="B213" s="395"/>
      <c r="C213" s="395"/>
      <c r="D213" s="395"/>
      <c r="E213" s="395"/>
      <c r="G213" s="395"/>
      <c r="H213" s="395"/>
      <c r="I213" s="395"/>
      <c r="J213" s="395"/>
      <c r="K213" s="395"/>
      <c r="L213" s="532"/>
    </row>
    <row r="214" spans="1:12">
      <c r="A214" s="395"/>
      <c r="B214" s="395"/>
      <c r="C214" s="395"/>
      <c r="D214" s="395"/>
      <c r="E214" s="395"/>
      <c r="G214" s="395"/>
      <c r="H214" s="395"/>
      <c r="I214" s="395"/>
      <c r="J214" s="395"/>
      <c r="K214" s="395"/>
      <c r="L214" s="532"/>
    </row>
    <row r="215" spans="1:12">
      <c r="A215" s="395"/>
      <c r="B215" s="395"/>
      <c r="C215" s="395"/>
      <c r="D215" s="395"/>
      <c r="E215" s="395"/>
      <c r="G215" s="395"/>
      <c r="H215" s="395"/>
      <c r="I215" s="395"/>
      <c r="J215" s="395"/>
      <c r="K215" s="395"/>
      <c r="L215" s="532"/>
    </row>
    <row r="216" spans="1:12">
      <c r="A216" s="395"/>
      <c r="B216" s="395"/>
      <c r="C216" s="395"/>
      <c r="D216" s="395"/>
      <c r="E216" s="395"/>
      <c r="G216" s="395"/>
      <c r="H216" s="395"/>
      <c r="I216" s="395"/>
      <c r="J216" s="395"/>
      <c r="K216" s="395"/>
      <c r="L216" s="532"/>
    </row>
    <row r="217" spans="1:12">
      <c r="A217" s="395"/>
      <c r="B217" s="395"/>
      <c r="C217" s="395"/>
      <c r="D217" s="395"/>
      <c r="E217" s="395"/>
      <c r="G217" s="395"/>
      <c r="H217" s="395"/>
      <c r="I217" s="395"/>
      <c r="J217" s="395"/>
      <c r="K217" s="395"/>
      <c r="L217" s="532"/>
    </row>
    <row r="218" spans="1:12">
      <c r="A218" s="395"/>
      <c r="B218" s="395"/>
      <c r="C218" s="395"/>
      <c r="D218" s="395"/>
      <c r="E218" s="395"/>
      <c r="G218" s="395"/>
      <c r="H218" s="395"/>
      <c r="I218" s="395"/>
      <c r="J218" s="395"/>
      <c r="K218" s="395"/>
      <c r="L218" s="532"/>
    </row>
    <row r="219" spans="1:12">
      <c r="A219" s="395"/>
      <c r="B219" s="395"/>
      <c r="C219" s="395"/>
      <c r="D219" s="395"/>
      <c r="E219" s="395"/>
      <c r="G219" s="395"/>
      <c r="H219" s="395"/>
      <c r="I219" s="395"/>
      <c r="J219" s="395"/>
      <c r="K219" s="395"/>
      <c r="L219" s="532"/>
    </row>
    <row r="220" spans="1:12">
      <c r="A220" s="395"/>
      <c r="B220" s="395"/>
      <c r="C220" s="395"/>
      <c r="D220" s="395"/>
      <c r="E220" s="395"/>
      <c r="G220" s="395"/>
      <c r="H220" s="395"/>
      <c r="I220" s="395"/>
      <c r="J220" s="395"/>
      <c r="K220" s="395"/>
      <c r="L220" s="532"/>
    </row>
    <row r="221" spans="1:12">
      <c r="A221" s="395"/>
      <c r="B221" s="395"/>
      <c r="C221" s="395"/>
      <c r="D221" s="395"/>
      <c r="E221" s="395"/>
      <c r="G221" s="395"/>
      <c r="H221" s="395"/>
      <c r="I221" s="395"/>
      <c r="J221" s="395"/>
      <c r="K221" s="395"/>
      <c r="L221" s="532"/>
    </row>
    <row r="222" spans="1:12">
      <c r="A222" s="395"/>
      <c r="B222" s="395"/>
      <c r="C222" s="395"/>
      <c r="D222" s="395"/>
      <c r="E222" s="395"/>
      <c r="G222" s="395"/>
      <c r="H222" s="395"/>
      <c r="I222" s="395"/>
      <c r="J222" s="395"/>
      <c r="K222" s="395"/>
      <c r="L222" s="532"/>
    </row>
    <row r="223" spans="1:12">
      <c r="A223" s="395"/>
      <c r="B223" s="395"/>
      <c r="C223" s="395"/>
      <c r="D223" s="395"/>
      <c r="E223" s="395"/>
      <c r="G223" s="395"/>
      <c r="H223" s="395"/>
      <c r="I223" s="395"/>
      <c r="J223" s="395"/>
      <c r="K223" s="395"/>
      <c r="L223" s="532"/>
    </row>
    <row r="224" spans="1:12">
      <c r="A224" s="395"/>
      <c r="B224" s="395"/>
      <c r="C224" s="395"/>
      <c r="D224" s="395"/>
      <c r="E224" s="395"/>
      <c r="G224" s="395"/>
      <c r="H224" s="395"/>
      <c r="I224" s="395"/>
      <c r="J224" s="395"/>
      <c r="K224" s="395"/>
      <c r="L224" s="532"/>
    </row>
    <row r="225" spans="1:12">
      <c r="A225" s="395"/>
      <c r="B225" s="395"/>
      <c r="C225" s="395"/>
      <c r="D225" s="395"/>
      <c r="E225" s="395"/>
      <c r="G225" s="395"/>
      <c r="H225" s="395"/>
      <c r="I225" s="395"/>
      <c r="J225" s="395"/>
      <c r="K225" s="395"/>
      <c r="L225" s="532"/>
    </row>
    <row r="226" spans="1:12">
      <c r="A226" s="395"/>
      <c r="B226" s="395"/>
      <c r="C226" s="395"/>
      <c r="D226" s="395"/>
      <c r="E226" s="395"/>
      <c r="G226" s="395"/>
      <c r="H226" s="395"/>
      <c r="I226" s="395"/>
      <c r="J226" s="395"/>
      <c r="K226" s="395"/>
      <c r="L226" s="532"/>
    </row>
    <row r="227" spans="1:12">
      <c r="A227" s="395"/>
      <c r="B227" s="395"/>
      <c r="C227" s="395"/>
      <c r="D227" s="395"/>
      <c r="E227" s="395"/>
      <c r="G227" s="395"/>
      <c r="H227" s="395"/>
      <c r="I227" s="395"/>
      <c r="J227" s="395"/>
      <c r="K227" s="395"/>
      <c r="L227" s="532"/>
    </row>
    <row r="228" spans="1:12">
      <c r="A228" s="395"/>
      <c r="B228" s="395"/>
      <c r="C228" s="395"/>
      <c r="D228" s="395"/>
      <c r="E228" s="395"/>
      <c r="G228" s="395"/>
      <c r="H228" s="395"/>
      <c r="I228" s="395"/>
      <c r="J228" s="395"/>
      <c r="K228" s="395"/>
      <c r="L228" s="532"/>
    </row>
    <row r="229" spans="1:12">
      <c r="A229" s="395"/>
      <c r="B229" s="395"/>
      <c r="C229" s="395"/>
      <c r="D229" s="395"/>
      <c r="E229" s="395"/>
      <c r="G229" s="395"/>
      <c r="H229" s="395"/>
      <c r="I229" s="395"/>
      <c r="J229" s="395"/>
      <c r="K229" s="395"/>
      <c r="L229" s="532"/>
    </row>
    <row r="230" spans="1:12">
      <c r="A230" s="395"/>
      <c r="B230" s="395"/>
      <c r="C230" s="395"/>
      <c r="D230" s="395"/>
      <c r="E230" s="395"/>
      <c r="G230" s="395"/>
      <c r="H230" s="395"/>
      <c r="I230" s="395"/>
      <c r="J230" s="395"/>
      <c r="K230" s="395"/>
      <c r="L230" s="532"/>
    </row>
    <row r="231" spans="1:12">
      <c r="A231" s="395"/>
      <c r="B231" s="395"/>
      <c r="C231" s="395"/>
      <c r="D231" s="395"/>
      <c r="E231" s="395"/>
      <c r="G231" s="395"/>
      <c r="H231" s="395"/>
      <c r="I231" s="395"/>
      <c r="J231" s="395"/>
      <c r="K231" s="395"/>
      <c r="L231" s="532"/>
    </row>
    <row r="232" spans="1:12">
      <c r="A232" s="395"/>
      <c r="B232" s="395"/>
      <c r="C232" s="395"/>
      <c r="D232" s="395"/>
      <c r="E232" s="395"/>
      <c r="G232" s="395"/>
      <c r="H232" s="395"/>
      <c r="I232" s="395"/>
      <c r="J232" s="395"/>
      <c r="K232" s="395"/>
      <c r="L232" s="532"/>
    </row>
    <row r="233" spans="1:12">
      <c r="A233" s="395"/>
      <c r="B233" s="395"/>
      <c r="C233" s="395"/>
      <c r="D233" s="395"/>
      <c r="E233" s="395"/>
      <c r="G233" s="395"/>
      <c r="H233" s="395"/>
      <c r="I233" s="395"/>
      <c r="J233" s="395"/>
      <c r="K233" s="395"/>
      <c r="L233" s="532"/>
    </row>
    <row r="234" spans="1:12">
      <c r="A234" s="395"/>
      <c r="B234" s="395"/>
      <c r="C234" s="395"/>
      <c r="D234" s="395"/>
      <c r="E234" s="395"/>
      <c r="G234" s="395"/>
      <c r="H234" s="395"/>
      <c r="I234" s="395"/>
      <c r="J234" s="395"/>
      <c r="K234" s="395"/>
      <c r="L234" s="532"/>
    </row>
    <row r="235" spans="1:12">
      <c r="A235" s="395"/>
      <c r="B235" s="395"/>
      <c r="C235" s="395"/>
      <c r="D235" s="395"/>
      <c r="E235" s="395"/>
      <c r="G235" s="395"/>
      <c r="H235" s="395"/>
      <c r="I235" s="395"/>
      <c r="J235" s="395"/>
      <c r="K235" s="395"/>
      <c r="L235" s="532"/>
    </row>
    <row r="236" spans="1:12">
      <c r="A236" s="395"/>
      <c r="B236" s="395"/>
      <c r="C236" s="395"/>
      <c r="D236" s="395"/>
      <c r="E236" s="395"/>
      <c r="G236" s="395"/>
      <c r="H236" s="395"/>
      <c r="I236" s="395"/>
      <c r="J236" s="395"/>
      <c r="K236" s="395"/>
      <c r="L236" s="532"/>
    </row>
    <row r="237" spans="1:12">
      <c r="A237" s="395"/>
      <c r="B237" s="395"/>
      <c r="C237" s="395"/>
      <c r="D237" s="395"/>
      <c r="E237" s="395"/>
      <c r="G237" s="395"/>
      <c r="H237" s="395"/>
      <c r="I237" s="395"/>
      <c r="J237" s="395"/>
      <c r="K237" s="395"/>
      <c r="L237" s="532"/>
    </row>
    <row r="238" spans="1:12">
      <c r="A238" s="395"/>
      <c r="B238" s="395"/>
      <c r="C238" s="395"/>
      <c r="D238" s="395"/>
      <c r="E238" s="395"/>
      <c r="G238" s="395"/>
      <c r="H238" s="395"/>
      <c r="I238" s="395"/>
      <c r="J238" s="395"/>
      <c r="K238" s="395"/>
      <c r="L238" s="532"/>
    </row>
    <row r="239" spans="1:12">
      <c r="A239" s="395"/>
      <c r="B239" s="395"/>
      <c r="C239" s="395"/>
      <c r="D239" s="395"/>
      <c r="E239" s="395"/>
      <c r="G239" s="395"/>
      <c r="H239" s="395"/>
      <c r="I239" s="395"/>
      <c r="J239" s="395"/>
      <c r="K239" s="395"/>
      <c r="L239" s="532"/>
    </row>
    <row r="240" spans="1:12">
      <c r="A240" s="395"/>
      <c r="B240" s="395"/>
      <c r="C240" s="395"/>
      <c r="D240" s="395"/>
      <c r="E240" s="395"/>
      <c r="G240" s="395"/>
      <c r="H240" s="395"/>
      <c r="I240" s="395"/>
      <c r="J240" s="395"/>
      <c r="K240" s="395"/>
      <c r="L240" s="532"/>
    </row>
    <row r="241" spans="1:12">
      <c r="A241" s="395"/>
      <c r="B241" s="395"/>
      <c r="C241" s="395"/>
      <c r="D241" s="395"/>
      <c r="E241" s="395"/>
      <c r="G241" s="395"/>
      <c r="H241" s="395"/>
      <c r="I241" s="395"/>
      <c r="J241" s="395"/>
      <c r="K241" s="395"/>
      <c r="L241" s="532"/>
    </row>
    <row r="242" spans="1:12">
      <c r="A242" s="395"/>
      <c r="B242" s="395"/>
      <c r="C242" s="395"/>
      <c r="D242" s="395"/>
      <c r="E242" s="395"/>
      <c r="G242" s="395"/>
      <c r="H242" s="395"/>
      <c r="I242" s="395"/>
      <c r="J242" s="395"/>
      <c r="K242" s="395"/>
      <c r="L242" s="532"/>
    </row>
    <row r="243" spans="1:12">
      <c r="A243" s="395"/>
      <c r="B243" s="395"/>
      <c r="C243" s="395"/>
      <c r="D243" s="395"/>
      <c r="E243" s="395"/>
      <c r="G243" s="395"/>
      <c r="H243" s="395"/>
      <c r="I243" s="395"/>
      <c r="J243" s="395"/>
      <c r="K243" s="395"/>
      <c r="L243" s="532"/>
    </row>
    <row r="244" spans="1:12">
      <c r="A244" s="395"/>
      <c r="B244" s="395"/>
      <c r="C244" s="395"/>
      <c r="D244" s="395"/>
      <c r="E244" s="395"/>
      <c r="G244" s="395"/>
      <c r="H244" s="395"/>
      <c r="I244" s="395"/>
      <c r="J244" s="395"/>
      <c r="K244" s="395"/>
      <c r="L244" s="532"/>
    </row>
    <row r="245" spans="1:12">
      <c r="A245" s="395"/>
      <c r="B245" s="395"/>
      <c r="C245" s="395"/>
      <c r="D245" s="395"/>
      <c r="E245" s="395"/>
      <c r="G245" s="395"/>
      <c r="H245" s="395"/>
      <c r="I245" s="395"/>
      <c r="J245" s="395"/>
      <c r="K245" s="395"/>
      <c r="L245" s="532"/>
    </row>
    <row r="246" spans="1:12">
      <c r="A246" s="395"/>
      <c r="B246" s="395"/>
      <c r="C246" s="395"/>
      <c r="D246" s="395"/>
      <c r="E246" s="395"/>
      <c r="G246" s="395"/>
      <c r="H246" s="395"/>
      <c r="I246" s="395"/>
      <c r="J246" s="395"/>
      <c r="K246" s="395"/>
      <c r="L246" s="532"/>
    </row>
    <row r="247" spans="1:12">
      <c r="A247" s="395"/>
      <c r="B247" s="395"/>
      <c r="C247" s="395"/>
      <c r="D247" s="395"/>
      <c r="E247" s="395"/>
      <c r="G247" s="395"/>
      <c r="H247" s="395"/>
      <c r="I247" s="395"/>
      <c r="J247" s="395"/>
      <c r="K247" s="395"/>
      <c r="L247" s="532"/>
    </row>
    <row r="248" spans="1:12">
      <c r="A248" s="395"/>
      <c r="B248" s="395"/>
      <c r="C248" s="395"/>
      <c r="D248" s="395"/>
      <c r="E248" s="395"/>
      <c r="G248" s="395"/>
      <c r="H248" s="395"/>
      <c r="I248" s="395"/>
      <c r="J248" s="395"/>
      <c r="K248" s="395"/>
      <c r="L248" s="532"/>
    </row>
    <row r="249" spans="1:12">
      <c r="A249" s="395"/>
      <c r="B249" s="395"/>
      <c r="C249" s="395"/>
      <c r="D249" s="395"/>
      <c r="E249" s="395"/>
      <c r="G249" s="395"/>
      <c r="H249" s="395"/>
      <c r="I249" s="395"/>
      <c r="J249" s="395"/>
      <c r="K249" s="395"/>
      <c r="L249" s="532"/>
    </row>
    <row r="250" spans="1:12">
      <c r="A250" s="395"/>
      <c r="B250" s="395"/>
      <c r="C250" s="395"/>
      <c r="D250" s="395"/>
      <c r="E250" s="395"/>
      <c r="G250" s="395"/>
      <c r="H250" s="395"/>
      <c r="I250" s="395"/>
      <c r="J250" s="395"/>
      <c r="K250" s="395"/>
      <c r="L250" s="532"/>
    </row>
    <row r="251" spans="1:12">
      <c r="A251" s="395"/>
      <c r="B251" s="395"/>
      <c r="C251" s="395"/>
      <c r="D251" s="395"/>
      <c r="E251" s="395"/>
      <c r="G251" s="395"/>
      <c r="H251" s="395"/>
      <c r="I251" s="395"/>
      <c r="J251" s="395"/>
      <c r="K251" s="395"/>
      <c r="L251" s="532"/>
    </row>
    <row r="252" spans="1:12">
      <c r="A252" s="395"/>
      <c r="B252" s="395"/>
      <c r="C252" s="395"/>
      <c r="D252" s="395"/>
      <c r="E252" s="395"/>
      <c r="G252" s="395"/>
      <c r="H252" s="395"/>
      <c r="I252" s="395"/>
      <c r="J252" s="395"/>
      <c r="K252" s="395"/>
      <c r="L252" s="532"/>
    </row>
    <row r="253" spans="1:12">
      <c r="A253" s="395"/>
      <c r="B253" s="395"/>
      <c r="C253" s="395"/>
      <c r="D253" s="395"/>
      <c r="E253" s="395"/>
      <c r="G253" s="395"/>
      <c r="H253" s="395"/>
      <c r="I253" s="395"/>
      <c r="J253" s="395"/>
      <c r="K253" s="395"/>
      <c r="L253" s="532"/>
    </row>
    <row r="254" spans="1:12">
      <c r="A254" s="395"/>
      <c r="B254" s="395"/>
      <c r="C254" s="395"/>
      <c r="D254" s="395"/>
      <c r="E254" s="395"/>
      <c r="G254" s="395"/>
      <c r="H254" s="395"/>
      <c r="I254" s="395"/>
      <c r="J254" s="395"/>
      <c r="K254" s="395"/>
      <c r="L254" s="532"/>
    </row>
    <row r="255" spans="1:12">
      <c r="A255" s="395"/>
      <c r="B255" s="395"/>
      <c r="C255" s="395"/>
      <c r="D255" s="395"/>
      <c r="E255" s="395"/>
      <c r="G255" s="395"/>
      <c r="H255" s="395"/>
      <c r="I255" s="395"/>
      <c r="J255" s="395"/>
      <c r="K255" s="395"/>
      <c r="L255" s="532"/>
    </row>
    <row r="256" spans="1:12">
      <c r="A256" s="395"/>
      <c r="B256" s="395"/>
      <c r="C256" s="395"/>
      <c r="D256" s="395"/>
      <c r="E256" s="395"/>
      <c r="G256" s="395"/>
      <c r="H256" s="395"/>
      <c r="I256" s="395"/>
      <c r="J256" s="395"/>
      <c r="K256" s="395"/>
      <c r="L256" s="532"/>
    </row>
    <row r="257" spans="1:12">
      <c r="A257" s="395"/>
      <c r="B257" s="395"/>
      <c r="C257" s="395"/>
      <c r="D257" s="395"/>
      <c r="E257" s="395"/>
      <c r="G257" s="395"/>
      <c r="H257" s="395"/>
      <c r="I257" s="395"/>
      <c r="J257" s="395"/>
      <c r="K257" s="395"/>
      <c r="L257" s="532"/>
    </row>
    <row r="258" spans="1:12">
      <c r="A258" s="395"/>
      <c r="B258" s="395"/>
      <c r="C258" s="395"/>
      <c r="D258" s="395"/>
      <c r="E258" s="395"/>
      <c r="G258" s="395"/>
      <c r="H258" s="395"/>
      <c r="I258" s="395"/>
      <c r="J258" s="395"/>
      <c r="K258" s="395"/>
      <c r="L258" s="532"/>
    </row>
    <row r="259" spans="1:12">
      <c r="A259" s="395"/>
      <c r="B259" s="395"/>
      <c r="C259" s="395"/>
      <c r="D259" s="395"/>
      <c r="E259" s="395"/>
      <c r="G259" s="395"/>
      <c r="H259" s="395"/>
      <c r="I259" s="395"/>
      <c r="J259" s="395"/>
      <c r="K259" s="395"/>
      <c r="L259" s="532"/>
    </row>
    <row r="260" spans="1:12">
      <c r="A260" s="395"/>
      <c r="B260" s="395"/>
      <c r="C260" s="395"/>
      <c r="D260" s="395"/>
      <c r="E260" s="395"/>
      <c r="G260" s="395"/>
      <c r="H260" s="395"/>
      <c r="I260" s="395"/>
      <c r="J260" s="395"/>
      <c r="K260" s="395"/>
      <c r="L260" s="532"/>
    </row>
    <row r="261" spans="1:12">
      <c r="A261" s="395"/>
      <c r="B261" s="395"/>
      <c r="C261" s="395"/>
      <c r="D261" s="395"/>
      <c r="E261" s="395"/>
      <c r="G261" s="395"/>
      <c r="H261" s="395"/>
      <c r="I261" s="395"/>
      <c r="J261" s="395"/>
      <c r="K261" s="395"/>
      <c r="L261" s="532"/>
    </row>
    <row r="262" spans="1:12">
      <c r="A262" s="395"/>
      <c r="B262" s="395"/>
      <c r="C262" s="395"/>
      <c r="D262" s="395"/>
      <c r="E262" s="395"/>
      <c r="G262" s="395"/>
      <c r="H262" s="395"/>
      <c r="I262" s="395"/>
      <c r="J262" s="395"/>
      <c r="K262" s="395"/>
      <c r="L262" s="532"/>
    </row>
    <row r="263" spans="1:12">
      <c r="A263" s="395"/>
      <c r="B263" s="395"/>
      <c r="C263" s="395"/>
      <c r="D263" s="395"/>
      <c r="E263" s="395"/>
      <c r="G263" s="395"/>
      <c r="H263" s="395"/>
      <c r="I263" s="395"/>
      <c r="J263" s="395"/>
      <c r="K263" s="395"/>
      <c r="L263" s="532"/>
    </row>
    <row r="264" spans="1:12">
      <c r="A264" s="395"/>
      <c r="B264" s="395"/>
      <c r="C264" s="395"/>
      <c r="D264" s="395"/>
      <c r="E264" s="395"/>
      <c r="G264" s="395"/>
      <c r="H264" s="395"/>
      <c r="I264" s="395"/>
      <c r="J264" s="395"/>
      <c r="K264" s="395"/>
      <c r="L264" s="532"/>
    </row>
    <row r="265" spans="1:12">
      <c r="A265" s="395"/>
      <c r="B265" s="395"/>
      <c r="C265" s="395"/>
      <c r="D265" s="395"/>
      <c r="E265" s="395"/>
      <c r="G265" s="395"/>
      <c r="H265" s="395"/>
      <c r="I265" s="395"/>
      <c r="J265" s="395"/>
      <c r="K265" s="395"/>
      <c r="L265" s="532"/>
    </row>
    <row r="266" spans="1:12">
      <c r="A266" s="395"/>
      <c r="B266" s="395"/>
      <c r="C266" s="395"/>
      <c r="D266" s="395"/>
      <c r="E266" s="395"/>
      <c r="G266" s="395"/>
      <c r="H266" s="395"/>
      <c r="I266" s="395"/>
      <c r="J266" s="395"/>
      <c r="K266" s="395"/>
      <c r="L266" s="532"/>
    </row>
    <row r="267" spans="1:12">
      <c r="A267" s="395"/>
      <c r="B267" s="395"/>
      <c r="C267" s="395"/>
      <c r="D267" s="395"/>
      <c r="E267" s="395"/>
      <c r="G267" s="395"/>
      <c r="H267" s="395"/>
      <c r="I267" s="395"/>
      <c r="J267" s="395"/>
      <c r="K267" s="395"/>
      <c r="L267" s="532"/>
    </row>
    <row r="268" spans="1:12">
      <c r="A268" s="395"/>
      <c r="B268" s="395"/>
      <c r="C268" s="395"/>
      <c r="D268" s="395"/>
      <c r="E268" s="395"/>
      <c r="G268" s="395"/>
      <c r="H268" s="395"/>
      <c r="I268" s="395"/>
      <c r="J268" s="395"/>
      <c r="K268" s="395"/>
      <c r="L268" s="532"/>
    </row>
    <row r="269" spans="1:12">
      <c r="A269" s="395"/>
      <c r="B269" s="395"/>
      <c r="C269" s="395"/>
      <c r="D269" s="395"/>
      <c r="E269" s="395"/>
      <c r="G269" s="395"/>
      <c r="H269" s="395"/>
      <c r="I269" s="395"/>
      <c r="J269" s="395"/>
      <c r="K269" s="395"/>
      <c r="L269" s="532"/>
    </row>
    <row r="270" spans="1:12">
      <c r="A270" s="395"/>
      <c r="B270" s="395"/>
      <c r="C270" s="395"/>
      <c r="D270" s="395"/>
      <c r="E270" s="395"/>
      <c r="G270" s="395"/>
      <c r="H270" s="395"/>
      <c r="I270" s="395"/>
      <c r="J270" s="395"/>
      <c r="K270" s="395"/>
      <c r="L270" s="532"/>
    </row>
    <row r="271" spans="1:12">
      <c r="A271" s="395"/>
      <c r="B271" s="395"/>
      <c r="C271" s="395"/>
      <c r="D271" s="395"/>
      <c r="E271" s="395"/>
      <c r="G271" s="395"/>
      <c r="H271" s="395"/>
      <c r="I271" s="395"/>
      <c r="J271" s="395"/>
      <c r="K271" s="395"/>
      <c r="L271" s="532"/>
    </row>
    <row r="272" spans="1:12">
      <c r="A272" s="395"/>
      <c r="B272" s="395"/>
      <c r="C272" s="395"/>
      <c r="D272" s="395"/>
      <c r="E272" s="395"/>
      <c r="G272" s="395"/>
      <c r="H272" s="395"/>
      <c r="I272" s="395"/>
      <c r="J272" s="395"/>
      <c r="K272" s="395"/>
      <c r="L272" s="532"/>
    </row>
    <row r="273" spans="1:12">
      <c r="A273" s="395"/>
      <c r="B273" s="395"/>
      <c r="C273" s="395"/>
      <c r="D273" s="395"/>
      <c r="E273" s="395"/>
      <c r="G273" s="395"/>
      <c r="H273" s="395"/>
      <c r="I273" s="395"/>
      <c r="J273" s="395"/>
      <c r="K273" s="395"/>
      <c r="L273" s="532"/>
    </row>
    <row r="274" spans="1:12">
      <c r="A274" s="395"/>
      <c r="B274" s="395"/>
      <c r="C274" s="395"/>
      <c r="D274" s="395"/>
      <c r="E274" s="395"/>
      <c r="G274" s="395"/>
      <c r="H274" s="395"/>
      <c r="I274" s="395"/>
      <c r="J274" s="395"/>
      <c r="K274" s="395"/>
      <c r="L274" s="532"/>
    </row>
    <row r="275" spans="1:12">
      <c r="A275" s="395"/>
      <c r="B275" s="395"/>
      <c r="C275" s="395"/>
      <c r="D275" s="395"/>
      <c r="E275" s="395"/>
      <c r="G275" s="395"/>
      <c r="H275" s="395"/>
      <c r="I275" s="395"/>
      <c r="J275" s="395"/>
      <c r="K275" s="395"/>
      <c r="L275" s="532"/>
    </row>
    <row r="276" spans="1:12">
      <c r="A276" s="395"/>
      <c r="B276" s="395"/>
      <c r="C276" s="395"/>
      <c r="D276" s="395"/>
      <c r="E276" s="395"/>
      <c r="G276" s="395"/>
      <c r="H276" s="395"/>
      <c r="I276" s="395"/>
      <c r="J276" s="395"/>
      <c r="K276" s="395"/>
      <c r="L276" s="532"/>
    </row>
    <row r="277" spans="1:12">
      <c r="A277" s="395"/>
      <c r="B277" s="395"/>
      <c r="C277" s="395"/>
      <c r="D277" s="395"/>
      <c r="E277" s="395"/>
      <c r="G277" s="395"/>
      <c r="H277" s="395"/>
      <c r="I277" s="395"/>
      <c r="J277" s="395"/>
      <c r="K277" s="395"/>
      <c r="L277" s="532"/>
    </row>
    <row r="278" spans="1:12">
      <c r="A278" s="395"/>
      <c r="B278" s="395"/>
      <c r="C278" s="395"/>
      <c r="D278" s="395"/>
      <c r="E278" s="395"/>
      <c r="G278" s="395"/>
      <c r="H278" s="395"/>
      <c r="I278" s="395"/>
      <c r="J278" s="395"/>
      <c r="K278" s="395"/>
      <c r="L278" s="532"/>
    </row>
    <row r="279" spans="1:12">
      <c r="A279" s="395"/>
      <c r="B279" s="395"/>
      <c r="C279" s="395"/>
      <c r="D279" s="395"/>
      <c r="E279" s="395"/>
      <c r="G279" s="395"/>
      <c r="H279" s="395"/>
      <c r="I279" s="395"/>
      <c r="J279" s="395"/>
      <c r="K279" s="395"/>
      <c r="L279" s="532"/>
    </row>
    <row r="280" spans="1:12">
      <c r="A280" s="395"/>
      <c r="B280" s="395"/>
      <c r="C280" s="395"/>
      <c r="D280" s="395"/>
      <c r="E280" s="395"/>
      <c r="G280" s="395"/>
      <c r="H280" s="395"/>
      <c r="I280" s="395"/>
      <c r="J280" s="395"/>
      <c r="K280" s="395"/>
      <c r="L280" s="532"/>
    </row>
    <row r="281" spans="1:12">
      <c r="A281" s="395"/>
      <c r="B281" s="395"/>
      <c r="C281" s="395"/>
      <c r="D281" s="395"/>
      <c r="E281" s="395"/>
      <c r="G281" s="395"/>
      <c r="H281" s="395"/>
      <c r="I281" s="395"/>
      <c r="J281" s="395"/>
      <c r="K281" s="395"/>
      <c r="L281" s="532"/>
    </row>
    <row r="282" spans="1:12">
      <c r="A282" s="395"/>
      <c r="B282" s="395"/>
      <c r="C282" s="395"/>
      <c r="D282" s="395"/>
      <c r="E282" s="395"/>
      <c r="G282" s="395"/>
      <c r="H282" s="395"/>
      <c r="I282" s="395"/>
      <c r="J282" s="395"/>
      <c r="K282" s="395"/>
      <c r="L282" s="532"/>
    </row>
    <row r="283" spans="1:12">
      <c r="A283" s="395"/>
      <c r="B283" s="395"/>
      <c r="C283" s="395"/>
      <c r="D283" s="395"/>
      <c r="E283" s="395"/>
      <c r="G283" s="395"/>
      <c r="H283" s="395"/>
      <c r="I283" s="395"/>
      <c r="J283" s="395"/>
      <c r="K283" s="395"/>
      <c r="L283" s="532"/>
    </row>
    <row r="284" spans="1:12">
      <c r="A284" s="395"/>
      <c r="B284" s="395"/>
      <c r="C284" s="395"/>
      <c r="D284" s="395"/>
      <c r="E284" s="395"/>
      <c r="G284" s="395"/>
      <c r="H284" s="395"/>
      <c r="I284" s="395"/>
      <c r="J284" s="395"/>
      <c r="K284" s="395"/>
      <c r="L284" s="532"/>
    </row>
    <row r="285" spans="1:12">
      <c r="A285" s="395"/>
      <c r="B285" s="395"/>
      <c r="C285" s="395"/>
      <c r="D285" s="395"/>
      <c r="E285" s="395"/>
      <c r="G285" s="395"/>
      <c r="H285" s="395"/>
      <c r="I285" s="395"/>
      <c r="J285" s="395"/>
      <c r="K285" s="395"/>
      <c r="L285" s="532"/>
    </row>
    <row r="286" spans="1:12">
      <c r="A286" s="395"/>
      <c r="B286" s="395"/>
      <c r="C286" s="395"/>
      <c r="D286" s="395"/>
      <c r="E286" s="395"/>
      <c r="G286" s="395"/>
      <c r="H286" s="395"/>
      <c r="I286" s="395"/>
      <c r="J286" s="395"/>
      <c r="K286" s="395"/>
      <c r="L286" s="532"/>
    </row>
    <row r="287" spans="1:12">
      <c r="A287" s="395"/>
      <c r="B287" s="395"/>
      <c r="C287" s="395"/>
      <c r="D287" s="395"/>
      <c r="E287" s="395"/>
      <c r="G287" s="395"/>
      <c r="H287" s="395"/>
      <c r="I287" s="395"/>
      <c r="J287" s="395"/>
      <c r="K287" s="395"/>
      <c r="L287" s="532"/>
    </row>
    <row r="288" spans="1:12">
      <c r="A288" s="395"/>
      <c r="B288" s="395"/>
      <c r="C288" s="395"/>
      <c r="D288" s="395"/>
      <c r="E288" s="395"/>
      <c r="G288" s="395"/>
      <c r="H288" s="395"/>
      <c r="I288" s="395"/>
      <c r="J288" s="395"/>
      <c r="K288" s="395"/>
      <c r="L288" s="532"/>
    </row>
    <row r="289" spans="1:12">
      <c r="A289" s="395"/>
      <c r="B289" s="395"/>
      <c r="C289" s="395"/>
      <c r="D289" s="395"/>
      <c r="E289" s="395"/>
      <c r="G289" s="395"/>
      <c r="H289" s="395"/>
      <c r="I289" s="395"/>
      <c r="J289" s="395"/>
      <c r="K289" s="395"/>
      <c r="L289" s="532"/>
    </row>
    <row r="290" spans="1:12">
      <c r="A290" s="395"/>
      <c r="B290" s="395"/>
      <c r="C290" s="395"/>
      <c r="D290" s="395"/>
      <c r="E290" s="395"/>
      <c r="G290" s="395"/>
      <c r="H290" s="395"/>
      <c r="I290" s="395"/>
      <c r="J290" s="395"/>
      <c r="K290" s="395"/>
      <c r="L290" s="532"/>
    </row>
    <row r="291" spans="1:12">
      <c r="A291" s="395"/>
      <c r="B291" s="395"/>
      <c r="C291" s="395"/>
      <c r="D291" s="395"/>
      <c r="E291" s="395"/>
      <c r="G291" s="395"/>
      <c r="H291" s="395"/>
      <c r="I291" s="395"/>
      <c r="J291" s="395"/>
      <c r="K291" s="395"/>
      <c r="L291" s="532"/>
    </row>
    <row r="292" spans="1:12">
      <c r="A292" s="395"/>
      <c r="B292" s="395"/>
      <c r="C292" s="395"/>
      <c r="D292" s="395"/>
      <c r="E292" s="395"/>
      <c r="G292" s="395"/>
      <c r="H292" s="395"/>
      <c r="I292" s="395"/>
      <c r="J292" s="395"/>
      <c r="K292" s="395"/>
      <c r="L292" s="532"/>
    </row>
    <row r="293" spans="1:12">
      <c r="A293" s="395"/>
      <c r="B293" s="395"/>
      <c r="C293" s="395"/>
      <c r="D293" s="395"/>
      <c r="E293" s="395"/>
      <c r="G293" s="395"/>
      <c r="H293" s="395"/>
      <c r="I293" s="395"/>
      <c r="J293" s="395"/>
      <c r="K293" s="395"/>
      <c r="L293" s="532"/>
    </row>
    <row r="294" spans="1:12">
      <c r="A294" s="395"/>
      <c r="B294" s="395"/>
      <c r="C294" s="395"/>
      <c r="D294" s="395"/>
      <c r="E294" s="395"/>
      <c r="G294" s="395"/>
      <c r="H294" s="395"/>
      <c r="I294" s="395"/>
      <c r="J294" s="395"/>
      <c r="K294" s="395"/>
      <c r="L294" s="532"/>
    </row>
    <row r="295" spans="1:12">
      <c r="A295" s="395"/>
      <c r="B295" s="395"/>
      <c r="C295" s="395"/>
      <c r="D295" s="395"/>
      <c r="E295" s="395"/>
      <c r="G295" s="395"/>
      <c r="H295" s="395"/>
      <c r="I295" s="395"/>
      <c r="J295" s="395"/>
      <c r="K295" s="395"/>
      <c r="L295" s="532"/>
    </row>
    <row r="296" spans="1:12">
      <c r="A296" s="395"/>
      <c r="B296" s="395"/>
      <c r="C296" s="395"/>
      <c r="D296" s="395"/>
      <c r="E296" s="395"/>
      <c r="G296" s="395"/>
      <c r="H296" s="395"/>
      <c r="I296" s="395"/>
      <c r="J296" s="395"/>
      <c r="K296" s="395"/>
      <c r="L296" s="532"/>
    </row>
    <row r="297" spans="1:12">
      <c r="A297" s="395"/>
      <c r="B297" s="395"/>
      <c r="C297" s="395"/>
      <c r="D297" s="395"/>
      <c r="E297" s="395"/>
      <c r="G297" s="395"/>
      <c r="H297" s="395"/>
      <c r="I297" s="395"/>
      <c r="J297" s="395"/>
      <c r="K297" s="395"/>
      <c r="L297" s="532"/>
    </row>
    <row r="298" spans="1:12">
      <c r="A298" s="395"/>
      <c r="B298" s="395"/>
      <c r="C298" s="395"/>
      <c r="D298" s="395"/>
      <c r="E298" s="395"/>
      <c r="G298" s="395"/>
      <c r="H298" s="395"/>
      <c r="I298" s="395"/>
      <c r="J298" s="395"/>
      <c r="K298" s="395"/>
      <c r="L298" s="532"/>
    </row>
    <row r="299" spans="1:12">
      <c r="A299" s="395"/>
      <c r="B299" s="395"/>
      <c r="C299" s="395"/>
      <c r="D299" s="395"/>
      <c r="E299" s="395"/>
      <c r="G299" s="395"/>
      <c r="H299" s="395"/>
      <c r="I299" s="395"/>
      <c r="J299" s="395"/>
      <c r="K299" s="395"/>
      <c r="L299" s="532"/>
    </row>
    <row r="300" spans="1:12">
      <c r="A300" s="395"/>
      <c r="B300" s="395"/>
      <c r="C300" s="395"/>
      <c r="D300" s="395"/>
      <c r="E300" s="395"/>
      <c r="G300" s="395"/>
      <c r="H300" s="395"/>
      <c r="I300" s="395"/>
      <c r="J300" s="395"/>
      <c r="K300" s="395"/>
      <c r="L300" s="532"/>
    </row>
    <row r="301" spans="1:12">
      <c r="A301" s="395"/>
      <c r="B301" s="395"/>
      <c r="C301" s="395"/>
      <c r="D301" s="395"/>
      <c r="E301" s="395"/>
      <c r="G301" s="395"/>
      <c r="H301" s="395"/>
      <c r="I301" s="395"/>
      <c r="J301" s="395"/>
      <c r="K301" s="395"/>
      <c r="L301" s="532"/>
    </row>
    <row r="302" spans="1:12">
      <c r="A302" s="395"/>
      <c r="B302" s="395"/>
      <c r="C302" s="395"/>
      <c r="D302" s="395"/>
      <c r="E302" s="395"/>
      <c r="G302" s="395"/>
      <c r="H302" s="395"/>
      <c r="I302" s="395"/>
      <c r="J302" s="395"/>
      <c r="K302" s="395"/>
      <c r="L302" s="532"/>
    </row>
    <row r="303" spans="1:12">
      <c r="A303" s="395"/>
      <c r="B303" s="395"/>
      <c r="C303" s="395"/>
      <c r="D303" s="395"/>
      <c r="E303" s="395"/>
      <c r="G303" s="395"/>
      <c r="H303" s="395"/>
      <c r="I303" s="395"/>
      <c r="J303" s="395"/>
      <c r="K303" s="395"/>
      <c r="L303" s="532"/>
    </row>
    <row r="304" spans="1:12">
      <c r="A304" s="395"/>
      <c r="B304" s="395"/>
      <c r="C304" s="395"/>
      <c r="D304" s="395"/>
      <c r="E304" s="395"/>
      <c r="G304" s="395"/>
      <c r="H304" s="395"/>
      <c r="I304" s="395"/>
      <c r="J304" s="395"/>
      <c r="K304" s="395"/>
      <c r="L304" s="532"/>
    </row>
    <row r="305" spans="1:12">
      <c r="A305" s="395"/>
      <c r="B305" s="395"/>
      <c r="C305" s="395"/>
      <c r="D305" s="395"/>
      <c r="E305" s="395"/>
      <c r="G305" s="395"/>
      <c r="H305" s="395"/>
      <c r="I305" s="395"/>
      <c r="J305" s="395"/>
      <c r="K305" s="395"/>
      <c r="L305" s="532"/>
    </row>
    <row r="306" spans="1:12">
      <c r="A306" s="395"/>
      <c r="B306" s="395"/>
      <c r="C306" s="395"/>
      <c r="D306" s="395"/>
      <c r="E306" s="395"/>
      <c r="G306" s="395"/>
      <c r="H306" s="395"/>
      <c r="I306" s="395"/>
      <c r="J306" s="395"/>
      <c r="K306" s="395"/>
      <c r="L306" s="532"/>
    </row>
    <row r="307" spans="1:12">
      <c r="A307" s="395"/>
      <c r="B307" s="395"/>
      <c r="C307" s="395"/>
      <c r="D307" s="395"/>
      <c r="E307" s="395"/>
      <c r="G307" s="395"/>
      <c r="H307" s="395"/>
      <c r="I307" s="395"/>
      <c r="J307" s="395"/>
      <c r="K307" s="395"/>
      <c r="L307" s="532"/>
    </row>
    <row r="308" spans="1:12">
      <c r="A308" s="395"/>
      <c r="B308" s="395"/>
      <c r="C308" s="395"/>
      <c r="D308" s="395"/>
      <c r="E308" s="395"/>
      <c r="G308" s="395"/>
      <c r="H308" s="395"/>
      <c r="I308" s="395"/>
      <c r="J308" s="395"/>
      <c r="K308" s="395"/>
      <c r="L308" s="532"/>
    </row>
    <row r="309" spans="1:12">
      <c r="A309" s="395"/>
      <c r="B309" s="395"/>
      <c r="C309" s="395"/>
      <c r="D309" s="395"/>
      <c r="E309" s="395"/>
      <c r="G309" s="395"/>
      <c r="H309" s="395"/>
      <c r="I309" s="395"/>
      <c r="J309" s="395"/>
      <c r="K309" s="395"/>
      <c r="L309" s="532"/>
    </row>
    <row r="310" spans="1:12">
      <c r="A310" s="395"/>
      <c r="B310" s="395"/>
      <c r="C310" s="395"/>
      <c r="D310" s="395"/>
      <c r="E310" s="395"/>
      <c r="G310" s="395"/>
      <c r="H310" s="395"/>
      <c r="I310" s="395"/>
      <c r="J310" s="395"/>
      <c r="K310" s="395"/>
      <c r="L310" s="532"/>
    </row>
    <row r="311" spans="1:12">
      <c r="A311" s="395"/>
      <c r="B311" s="395"/>
      <c r="C311" s="395"/>
      <c r="D311" s="395"/>
      <c r="E311" s="395"/>
      <c r="G311" s="395"/>
      <c r="H311" s="395"/>
      <c r="I311" s="395"/>
      <c r="J311" s="395"/>
      <c r="K311" s="395"/>
      <c r="L311" s="532"/>
    </row>
    <row r="312" spans="1:12">
      <c r="A312" s="395"/>
      <c r="B312" s="395"/>
      <c r="C312" s="395"/>
      <c r="D312" s="395"/>
      <c r="E312" s="395"/>
      <c r="G312" s="395"/>
      <c r="H312" s="395"/>
      <c r="I312" s="395"/>
      <c r="J312" s="395"/>
      <c r="K312" s="395"/>
      <c r="L312" s="532"/>
    </row>
    <row r="313" spans="1:12">
      <c r="A313" s="395"/>
      <c r="B313" s="395"/>
      <c r="C313" s="395"/>
      <c r="D313" s="395"/>
      <c r="E313" s="395"/>
      <c r="G313" s="395"/>
      <c r="H313" s="395"/>
      <c r="I313" s="395"/>
      <c r="J313" s="395"/>
      <c r="K313" s="395"/>
      <c r="L313" s="532"/>
    </row>
    <row r="314" spans="1:12">
      <c r="A314" s="395"/>
      <c r="B314" s="395"/>
      <c r="C314" s="395"/>
      <c r="D314" s="395"/>
      <c r="E314" s="395"/>
      <c r="G314" s="395"/>
      <c r="H314" s="395"/>
      <c r="I314" s="395"/>
      <c r="J314" s="395"/>
      <c r="K314" s="395"/>
      <c r="L314" s="532"/>
    </row>
    <row r="315" spans="1:12">
      <c r="A315" s="395"/>
      <c r="B315" s="395"/>
      <c r="C315" s="395"/>
      <c r="D315" s="395"/>
      <c r="E315" s="395"/>
      <c r="G315" s="395"/>
      <c r="H315" s="395"/>
      <c r="I315" s="395"/>
      <c r="J315" s="395"/>
      <c r="K315" s="395"/>
      <c r="L315" s="532"/>
    </row>
    <row r="316" spans="1:12">
      <c r="A316" s="395"/>
      <c r="B316" s="395"/>
      <c r="C316" s="395"/>
      <c r="D316" s="395"/>
      <c r="E316" s="395"/>
      <c r="G316" s="395"/>
      <c r="H316" s="395"/>
      <c r="I316" s="395"/>
      <c r="J316" s="395"/>
      <c r="K316" s="395"/>
      <c r="L316" s="532"/>
    </row>
    <row r="317" spans="1:12">
      <c r="A317" s="395"/>
      <c r="B317" s="395"/>
      <c r="C317" s="395"/>
      <c r="D317" s="395"/>
      <c r="E317" s="395"/>
      <c r="G317" s="395"/>
      <c r="H317" s="395"/>
      <c r="I317" s="395"/>
      <c r="J317" s="395"/>
      <c r="K317" s="395"/>
      <c r="L317" s="532"/>
    </row>
    <row r="318" spans="1:12">
      <c r="A318" s="395"/>
      <c r="B318" s="395"/>
      <c r="C318" s="395"/>
      <c r="D318" s="395"/>
      <c r="E318" s="395"/>
      <c r="G318" s="395"/>
      <c r="H318" s="395"/>
      <c r="I318" s="395"/>
      <c r="J318" s="395"/>
      <c r="K318" s="395"/>
      <c r="L318" s="532"/>
    </row>
    <row r="319" spans="1:12">
      <c r="A319" s="395"/>
      <c r="B319" s="395"/>
      <c r="C319" s="395"/>
      <c r="D319" s="395"/>
      <c r="E319" s="395"/>
      <c r="G319" s="395"/>
      <c r="H319" s="395"/>
      <c r="I319" s="395"/>
      <c r="J319" s="395"/>
      <c r="K319" s="395"/>
      <c r="L319" s="532"/>
    </row>
    <row r="320" spans="1:12">
      <c r="A320" s="395"/>
      <c r="B320" s="395"/>
      <c r="C320" s="395"/>
      <c r="D320" s="395"/>
      <c r="E320" s="395"/>
      <c r="G320" s="395"/>
      <c r="H320" s="395"/>
      <c r="I320" s="395"/>
      <c r="J320" s="395"/>
      <c r="K320" s="395"/>
      <c r="L320" s="532"/>
    </row>
    <row r="321" spans="1:12">
      <c r="A321" s="395"/>
      <c r="B321" s="395"/>
      <c r="C321" s="395"/>
      <c r="D321" s="395"/>
      <c r="E321" s="395"/>
      <c r="G321" s="395"/>
      <c r="H321" s="395"/>
      <c r="I321" s="395"/>
      <c r="J321" s="395"/>
      <c r="K321" s="395"/>
      <c r="L321" s="532"/>
    </row>
    <row r="322" spans="1:12">
      <c r="A322" s="395"/>
      <c r="B322" s="395"/>
      <c r="C322" s="395"/>
      <c r="D322" s="395"/>
      <c r="E322" s="395"/>
      <c r="G322" s="395"/>
      <c r="H322" s="395"/>
      <c r="I322" s="395"/>
      <c r="J322" s="395"/>
      <c r="K322" s="395"/>
      <c r="L322" s="532"/>
    </row>
    <row r="323" spans="1:12">
      <c r="A323" s="395"/>
      <c r="B323" s="395"/>
      <c r="C323" s="395"/>
      <c r="D323" s="395"/>
      <c r="E323" s="395"/>
      <c r="G323" s="395"/>
      <c r="H323" s="395"/>
      <c r="I323" s="395"/>
      <c r="J323" s="395"/>
      <c r="K323" s="395"/>
      <c r="L323" s="532"/>
    </row>
    <row r="324" spans="1:12">
      <c r="A324" s="395"/>
      <c r="B324" s="395"/>
      <c r="C324" s="395"/>
      <c r="D324" s="395"/>
      <c r="E324" s="395"/>
      <c r="G324" s="395"/>
      <c r="H324" s="395"/>
      <c r="I324" s="395"/>
      <c r="J324" s="395"/>
      <c r="K324" s="395"/>
      <c r="L324" s="532"/>
    </row>
    <row r="325" spans="1:12">
      <c r="A325" s="395"/>
      <c r="B325" s="395"/>
      <c r="C325" s="395"/>
      <c r="D325" s="395"/>
      <c r="E325" s="395"/>
      <c r="G325" s="395"/>
      <c r="H325" s="395"/>
      <c r="I325" s="395"/>
      <c r="J325" s="395"/>
      <c r="K325" s="395"/>
      <c r="L325" s="532"/>
    </row>
    <row r="326" spans="1:12">
      <c r="A326" s="395"/>
      <c r="B326" s="395"/>
      <c r="C326" s="395"/>
      <c r="D326" s="395"/>
      <c r="E326" s="395"/>
      <c r="G326" s="395"/>
      <c r="H326" s="395"/>
      <c r="I326" s="395"/>
      <c r="J326" s="395"/>
      <c r="K326" s="395"/>
      <c r="L326" s="532"/>
    </row>
    <row r="327" spans="1:12">
      <c r="A327" s="395"/>
      <c r="B327" s="395"/>
      <c r="C327" s="395"/>
      <c r="D327" s="395"/>
      <c r="E327" s="395"/>
      <c r="G327" s="395"/>
      <c r="H327" s="395"/>
      <c r="I327" s="395"/>
      <c r="J327" s="395"/>
      <c r="K327" s="395"/>
      <c r="L327" s="532"/>
    </row>
    <row r="328" spans="1:12">
      <c r="A328" s="395"/>
      <c r="B328" s="395"/>
      <c r="C328" s="395"/>
      <c r="D328" s="395"/>
      <c r="E328" s="395"/>
      <c r="G328" s="395"/>
      <c r="H328" s="395"/>
      <c r="I328" s="395"/>
      <c r="J328" s="395"/>
      <c r="K328" s="395"/>
      <c r="L328" s="532"/>
    </row>
    <row r="329" spans="1:12">
      <c r="A329" s="395"/>
      <c r="B329" s="395"/>
      <c r="C329" s="395"/>
      <c r="D329" s="395"/>
      <c r="E329" s="395"/>
      <c r="G329" s="395"/>
      <c r="H329" s="395"/>
      <c r="I329" s="395"/>
      <c r="J329" s="395"/>
      <c r="K329" s="395"/>
      <c r="L329" s="532"/>
    </row>
    <row r="330" spans="1:12">
      <c r="A330" s="395"/>
      <c r="B330" s="395"/>
      <c r="C330" s="395"/>
      <c r="D330" s="395"/>
      <c r="E330" s="395"/>
      <c r="G330" s="395"/>
      <c r="H330" s="395"/>
      <c r="I330" s="395"/>
      <c r="J330" s="395"/>
      <c r="K330" s="395"/>
      <c r="L330" s="532"/>
    </row>
    <row r="331" spans="1:12">
      <c r="A331" s="395"/>
      <c r="B331" s="395"/>
      <c r="C331" s="395"/>
      <c r="D331" s="395"/>
      <c r="E331" s="395"/>
      <c r="G331" s="395"/>
      <c r="H331" s="395"/>
      <c r="I331" s="395"/>
      <c r="J331" s="395"/>
      <c r="K331" s="395"/>
      <c r="L331" s="532"/>
    </row>
    <row r="332" spans="1:12">
      <c r="A332" s="395"/>
      <c r="B332" s="395"/>
      <c r="C332" s="395"/>
      <c r="D332" s="395"/>
      <c r="E332" s="395"/>
      <c r="G332" s="395"/>
      <c r="H332" s="395"/>
      <c r="I332" s="395"/>
      <c r="J332" s="395"/>
      <c r="K332" s="395"/>
      <c r="L332" s="532"/>
    </row>
    <row r="333" spans="1:12">
      <c r="A333" s="395"/>
      <c r="B333" s="395"/>
      <c r="C333" s="395"/>
      <c r="D333" s="395"/>
      <c r="E333" s="395"/>
      <c r="G333" s="395"/>
      <c r="H333" s="395"/>
      <c r="I333" s="395"/>
      <c r="J333" s="395"/>
      <c r="K333" s="395"/>
      <c r="L333" s="532"/>
    </row>
    <row r="334" spans="1:12">
      <c r="A334" s="395"/>
      <c r="B334" s="395"/>
      <c r="C334" s="395"/>
      <c r="D334" s="395"/>
      <c r="E334" s="395"/>
      <c r="G334" s="395"/>
      <c r="H334" s="395"/>
      <c r="I334" s="395"/>
      <c r="J334" s="395"/>
      <c r="K334" s="395"/>
      <c r="L334" s="532"/>
    </row>
    <row r="335" spans="1:12">
      <c r="A335" s="395"/>
      <c r="B335" s="395"/>
      <c r="C335" s="395"/>
      <c r="D335" s="395"/>
      <c r="E335" s="395"/>
      <c r="G335" s="395"/>
      <c r="H335" s="395"/>
      <c r="I335" s="395"/>
      <c r="J335" s="395"/>
      <c r="K335" s="395"/>
      <c r="L335" s="532"/>
    </row>
    <row r="336" spans="1:12">
      <c r="A336" s="395"/>
      <c r="B336" s="395"/>
      <c r="C336" s="395"/>
      <c r="D336" s="395"/>
      <c r="E336" s="395"/>
      <c r="G336" s="395"/>
      <c r="H336" s="395"/>
      <c r="I336" s="395"/>
      <c r="J336" s="395"/>
      <c r="K336" s="395"/>
      <c r="L336" s="532"/>
    </row>
    <row r="337" spans="1:12">
      <c r="A337" s="395"/>
      <c r="B337" s="395"/>
      <c r="C337" s="395"/>
      <c r="D337" s="395"/>
      <c r="E337" s="395"/>
      <c r="G337" s="395"/>
      <c r="H337" s="395"/>
      <c r="I337" s="395"/>
      <c r="J337" s="395"/>
      <c r="K337" s="395"/>
      <c r="L337" s="532"/>
    </row>
    <row r="338" spans="1:12">
      <c r="A338" s="395"/>
      <c r="B338" s="395"/>
      <c r="C338" s="395"/>
      <c r="D338" s="395"/>
      <c r="E338" s="395"/>
      <c r="G338" s="395"/>
      <c r="H338" s="395"/>
      <c r="I338" s="395"/>
      <c r="J338" s="395"/>
      <c r="K338" s="395"/>
      <c r="L338" s="532"/>
    </row>
    <row r="339" spans="1:12">
      <c r="A339" s="395"/>
      <c r="B339" s="395"/>
      <c r="C339" s="395"/>
      <c r="D339" s="395"/>
      <c r="E339" s="395"/>
      <c r="G339" s="395"/>
      <c r="H339" s="395"/>
      <c r="I339" s="395"/>
      <c r="J339" s="395"/>
      <c r="K339" s="395"/>
      <c r="L339" s="532"/>
    </row>
    <row r="340" spans="1:12">
      <c r="A340" s="395"/>
      <c r="B340" s="395"/>
      <c r="C340" s="395"/>
      <c r="D340" s="395"/>
      <c r="E340" s="395"/>
      <c r="G340" s="395"/>
      <c r="H340" s="395"/>
      <c r="I340" s="395"/>
      <c r="J340" s="395"/>
      <c r="K340" s="395"/>
      <c r="L340" s="532"/>
    </row>
    <row r="341" spans="1:12">
      <c r="A341" s="395"/>
      <c r="B341" s="395"/>
      <c r="C341" s="395"/>
      <c r="D341" s="395"/>
      <c r="E341" s="395"/>
      <c r="G341" s="395"/>
      <c r="H341" s="395"/>
      <c r="I341" s="395"/>
      <c r="J341" s="395"/>
      <c r="K341" s="395"/>
      <c r="L341" s="532"/>
    </row>
    <row r="342" spans="1:12">
      <c r="A342" s="395"/>
      <c r="B342" s="395"/>
      <c r="C342" s="395"/>
      <c r="D342" s="395"/>
      <c r="E342" s="395"/>
      <c r="G342" s="395"/>
      <c r="H342" s="395"/>
      <c r="I342" s="395"/>
      <c r="J342" s="395"/>
      <c r="K342" s="395"/>
      <c r="L342" s="532"/>
    </row>
    <row r="343" spans="1:12">
      <c r="A343" s="395"/>
      <c r="B343" s="395"/>
      <c r="C343" s="395"/>
      <c r="D343" s="395"/>
      <c r="E343" s="395"/>
      <c r="G343" s="395"/>
      <c r="H343" s="395"/>
      <c r="I343" s="395"/>
      <c r="J343" s="395"/>
      <c r="K343" s="395"/>
      <c r="L343" s="532"/>
    </row>
    <row r="344" spans="1:12">
      <c r="A344" s="395"/>
      <c r="B344" s="395"/>
      <c r="C344" s="395"/>
      <c r="D344" s="395"/>
      <c r="E344" s="395"/>
      <c r="G344" s="395"/>
      <c r="H344" s="395"/>
      <c r="I344" s="395"/>
      <c r="J344" s="395"/>
      <c r="K344" s="395"/>
      <c r="L344" s="532"/>
    </row>
    <row r="345" spans="1:12">
      <c r="A345" s="395"/>
      <c r="B345" s="395"/>
      <c r="C345" s="395"/>
      <c r="D345" s="395"/>
      <c r="E345" s="395"/>
      <c r="G345" s="395"/>
      <c r="H345" s="395"/>
      <c r="I345" s="395"/>
      <c r="J345" s="395"/>
      <c r="K345" s="395"/>
      <c r="L345" s="532"/>
    </row>
    <row r="346" spans="1:12">
      <c r="A346" s="395"/>
      <c r="B346" s="395"/>
      <c r="C346" s="395"/>
      <c r="D346" s="395"/>
      <c r="E346" s="395"/>
      <c r="G346" s="395"/>
      <c r="H346" s="395"/>
      <c r="I346" s="395"/>
      <c r="J346" s="395"/>
      <c r="K346" s="395"/>
      <c r="L346" s="532"/>
    </row>
    <row r="347" spans="1:12">
      <c r="A347" s="395"/>
      <c r="B347" s="395"/>
      <c r="C347" s="395"/>
      <c r="D347" s="395"/>
      <c r="E347" s="395"/>
      <c r="G347" s="395"/>
      <c r="H347" s="395"/>
      <c r="I347" s="395"/>
      <c r="J347" s="395"/>
      <c r="K347" s="395"/>
      <c r="L347" s="532"/>
    </row>
    <row r="348" spans="1:12">
      <c r="A348" s="395"/>
      <c r="B348" s="395"/>
      <c r="C348" s="395"/>
      <c r="D348" s="395"/>
      <c r="E348" s="395"/>
      <c r="G348" s="395"/>
      <c r="H348" s="395"/>
      <c r="I348" s="395"/>
      <c r="J348" s="395"/>
      <c r="K348" s="395"/>
      <c r="L348" s="532"/>
    </row>
    <row r="349" spans="1:12">
      <c r="A349" s="395"/>
      <c r="B349" s="395"/>
      <c r="C349" s="395"/>
      <c r="D349" s="395"/>
      <c r="E349" s="395"/>
      <c r="G349" s="395"/>
      <c r="H349" s="395"/>
      <c r="I349" s="395"/>
      <c r="J349" s="395"/>
      <c r="K349" s="395"/>
      <c r="L349" s="532"/>
    </row>
    <row r="350" spans="1:12">
      <c r="A350" s="395"/>
      <c r="B350" s="395"/>
      <c r="C350" s="395"/>
      <c r="D350" s="395"/>
      <c r="E350" s="395"/>
      <c r="G350" s="395"/>
      <c r="H350" s="395"/>
      <c r="I350" s="395"/>
      <c r="J350" s="395"/>
      <c r="K350" s="395"/>
      <c r="L350" s="532"/>
    </row>
    <row r="351" spans="1:12">
      <c r="A351" s="395"/>
      <c r="B351" s="395"/>
      <c r="C351" s="395"/>
      <c r="D351" s="395"/>
      <c r="E351" s="395"/>
      <c r="G351" s="395"/>
      <c r="H351" s="395"/>
      <c r="I351" s="395"/>
      <c r="J351" s="395"/>
      <c r="K351" s="395"/>
      <c r="L351" s="532"/>
    </row>
    <row r="352" spans="1:12">
      <c r="A352" s="395"/>
      <c r="B352" s="395"/>
      <c r="C352" s="395"/>
      <c r="D352" s="395"/>
      <c r="E352" s="395"/>
      <c r="G352" s="395"/>
      <c r="H352" s="395"/>
      <c r="I352" s="395"/>
      <c r="J352" s="395"/>
      <c r="K352" s="395"/>
      <c r="L352" s="532"/>
    </row>
    <row r="353" spans="1:12">
      <c r="A353" s="395"/>
      <c r="B353" s="395"/>
      <c r="C353" s="395"/>
      <c r="D353" s="395"/>
      <c r="E353" s="395"/>
      <c r="G353" s="395"/>
      <c r="H353" s="395"/>
      <c r="I353" s="395"/>
      <c r="J353" s="395"/>
      <c r="K353" s="395"/>
      <c r="L353" s="532"/>
    </row>
    <row r="354" spans="1:12">
      <c r="A354" s="395"/>
      <c r="B354" s="395"/>
      <c r="C354" s="395"/>
      <c r="D354" s="395"/>
      <c r="E354" s="395"/>
      <c r="G354" s="395"/>
      <c r="H354" s="395"/>
      <c r="I354" s="395"/>
      <c r="J354" s="395"/>
      <c r="K354" s="395"/>
      <c r="L354" s="532"/>
    </row>
    <row r="355" spans="1:12">
      <c r="A355" s="395"/>
      <c r="B355" s="395"/>
      <c r="C355" s="395"/>
      <c r="D355" s="395"/>
      <c r="E355" s="395"/>
      <c r="G355" s="395"/>
      <c r="H355" s="395"/>
      <c r="I355" s="395"/>
      <c r="J355" s="395"/>
      <c r="K355" s="395"/>
      <c r="L355" s="532"/>
    </row>
    <row r="356" spans="1:12">
      <c r="A356" s="395"/>
      <c r="B356" s="395"/>
      <c r="C356" s="395"/>
      <c r="D356" s="395"/>
      <c r="E356" s="395"/>
      <c r="G356" s="395"/>
      <c r="H356" s="395"/>
      <c r="I356" s="395"/>
      <c r="J356" s="395"/>
      <c r="K356" s="395"/>
      <c r="L356" s="532"/>
    </row>
    <row r="357" spans="1:12">
      <c r="A357" s="395"/>
      <c r="B357" s="395"/>
      <c r="C357" s="395"/>
      <c r="D357" s="395"/>
      <c r="E357" s="395"/>
      <c r="G357" s="395"/>
      <c r="H357" s="395"/>
      <c r="I357" s="395"/>
      <c r="J357" s="395"/>
      <c r="K357" s="395"/>
      <c r="L357" s="532"/>
    </row>
    <row r="358" spans="1:12">
      <c r="A358" s="395"/>
      <c r="B358" s="395"/>
      <c r="C358" s="395"/>
      <c r="D358" s="395"/>
      <c r="E358" s="395"/>
      <c r="G358" s="395"/>
      <c r="H358" s="395"/>
      <c r="I358" s="395"/>
      <c r="J358" s="395"/>
      <c r="K358" s="395"/>
      <c r="L358" s="532"/>
    </row>
    <row r="359" spans="1:12">
      <c r="A359" s="395"/>
      <c r="B359" s="395"/>
      <c r="C359" s="395"/>
      <c r="D359" s="395"/>
      <c r="E359" s="395"/>
      <c r="G359" s="395"/>
      <c r="H359" s="395"/>
      <c r="I359" s="395"/>
      <c r="J359" s="395"/>
      <c r="K359" s="395"/>
      <c r="L359" s="532"/>
    </row>
    <row r="360" spans="1:12">
      <c r="A360" s="395"/>
      <c r="B360" s="395"/>
      <c r="C360" s="395"/>
      <c r="D360" s="395"/>
      <c r="E360" s="395"/>
      <c r="G360" s="395"/>
      <c r="H360" s="395"/>
      <c r="I360" s="395"/>
      <c r="J360" s="395"/>
      <c r="K360" s="395"/>
      <c r="L360" s="532"/>
    </row>
    <row r="361" spans="1:12">
      <c r="A361" s="395"/>
      <c r="B361" s="395"/>
      <c r="C361" s="395"/>
      <c r="D361" s="395"/>
      <c r="E361" s="395"/>
      <c r="G361" s="395"/>
      <c r="H361" s="395"/>
      <c r="I361" s="395"/>
      <c r="J361" s="395"/>
      <c r="K361" s="395"/>
      <c r="L361" s="532"/>
    </row>
    <row r="362" spans="1:12">
      <c r="A362" s="395"/>
      <c r="B362" s="395"/>
      <c r="C362" s="395"/>
      <c r="D362" s="395"/>
      <c r="E362" s="395"/>
      <c r="G362" s="395"/>
      <c r="H362" s="395"/>
      <c r="I362" s="395"/>
      <c r="J362" s="395"/>
      <c r="K362" s="395"/>
      <c r="L362" s="532"/>
    </row>
    <row r="363" spans="1:12">
      <c r="A363" s="395"/>
      <c r="B363" s="395"/>
      <c r="C363" s="395"/>
      <c r="D363" s="395"/>
      <c r="E363" s="395"/>
      <c r="G363" s="395"/>
      <c r="H363" s="395"/>
      <c r="I363" s="395"/>
      <c r="J363" s="395"/>
      <c r="K363" s="395"/>
      <c r="L363" s="532"/>
    </row>
    <row r="364" spans="1:12">
      <c r="A364" s="395"/>
      <c r="B364" s="395"/>
      <c r="C364" s="395"/>
      <c r="D364" s="395"/>
      <c r="E364" s="395"/>
      <c r="G364" s="395"/>
      <c r="H364" s="395"/>
      <c r="I364" s="395"/>
      <c r="J364" s="395"/>
      <c r="K364" s="395"/>
      <c r="L364" s="532"/>
    </row>
    <row r="365" spans="1:12">
      <c r="A365" s="395"/>
      <c r="B365" s="395"/>
      <c r="C365" s="395"/>
      <c r="D365" s="395"/>
      <c r="E365" s="395"/>
      <c r="G365" s="395"/>
      <c r="H365" s="395"/>
      <c r="I365" s="395"/>
      <c r="J365" s="395"/>
      <c r="K365" s="395"/>
      <c r="L365" s="532"/>
    </row>
    <row r="366" spans="1:12">
      <c r="A366" s="395"/>
      <c r="B366" s="395"/>
      <c r="C366" s="395"/>
      <c r="D366" s="395"/>
      <c r="E366" s="395"/>
      <c r="G366" s="395"/>
      <c r="H366" s="395"/>
      <c r="I366" s="395"/>
      <c r="J366" s="395"/>
      <c r="K366" s="395"/>
      <c r="L366" s="532"/>
    </row>
    <row r="367" spans="1:12">
      <c r="A367" s="395"/>
      <c r="B367" s="395"/>
      <c r="C367" s="395"/>
      <c r="D367" s="395"/>
      <c r="E367" s="395"/>
      <c r="G367" s="395"/>
      <c r="H367" s="395"/>
      <c r="I367" s="395"/>
      <c r="J367" s="395"/>
      <c r="K367" s="395"/>
      <c r="L367" s="532"/>
    </row>
    <row r="368" spans="1:12">
      <c r="A368" s="395"/>
      <c r="B368" s="395"/>
      <c r="C368" s="395"/>
      <c r="D368" s="395"/>
      <c r="E368" s="395"/>
      <c r="G368" s="395"/>
      <c r="H368" s="395"/>
      <c r="I368" s="395"/>
      <c r="J368" s="395"/>
      <c r="K368" s="395"/>
      <c r="L368" s="532"/>
    </row>
    <row r="369" spans="1:12">
      <c r="A369" s="395"/>
      <c r="B369" s="395"/>
      <c r="C369" s="395"/>
      <c r="D369" s="395"/>
      <c r="E369" s="395"/>
      <c r="G369" s="395"/>
      <c r="H369" s="395"/>
      <c r="I369" s="395"/>
      <c r="J369" s="395"/>
      <c r="K369" s="395"/>
      <c r="L369" s="532"/>
    </row>
    <row r="370" spans="1:12">
      <c r="A370" s="395"/>
      <c r="B370" s="395"/>
      <c r="C370" s="395"/>
      <c r="D370" s="395"/>
      <c r="E370" s="395"/>
      <c r="G370" s="395"/>
      <c r="H370" s="395"/>
      <c r="I370" s="395"/>
      <c r="J370" s="395"/>
      <c r="K370" s="395"/>
      <c r="L370" s="532"/>
    </row>
    <row r="371" spans="1:12">
      <c r="A371" s="395"/>
      <c r="B371" s="395"/>
      <c r="C371" s="395"/>
      <c r="D371" s="395"/>
      <c r="E371" s="395"/>
      <c r="G371" s="395"/>
      <c r="H371" s="395"/>
      <c r="I371" s="395"/>
      <c r="J371" s="395"/>
      <c r="K371" s="395"/>
      <c r="L371" s="532"/>
    </row>
    <row r="372" spans="1:12">
      <c r="A372" s="395"/>
      <c r="B372" s="395"/>
      <c r="C372" s="395"/>
      <c r="D372" s="395"/>
      <c r="E372" s="395"/>
      <c r="G372" s="395"/>
      <c r="H372" s="395"/>
      <c r="I372" s="395"/>
      <c r="J372" s="395"/>
      <c r="K372" s="395"/>
      <c r="L372" s="532"/>
    </row>
    <row r="373" spans="1:12">
      <c r="A373" s="395"/>
      <c r="B373" s="395"/>
      <c r="C373" s="395"/>
      <c r="D373" s="395"/>
      <c r="E373" s="395"/>
      <c r="G373" s="395"/>
      <c r="H373" s="395"/>
      <c r="I373" s="395"/>
      <c r="J373" s="395"/>
      <c r="K373" s="395"/>
      <c r="L373" s="532"/>
    </row>
    <row r="374" spans="1:12">
      <c r="A374" s="395"/>
      <c r="B374" s="395"/>
      <c r="C374" s="395"/>
      <c r="D374" s="395"/>
      <c r="E374" s="395"/>
      <c r="G374" s="395"/>
      <c r="H374" s="395"/>
      <c r="I374" s="395"/>
      <c r="J374" s="395"/>
      <c r="K374" s="395"/>
      <c r="L374" s="532"/>
    </row>
    <row r="375" spans="1:12">
      <c r="A375" s="395"/>
      <c r="B375" s="395"/>
      <c r="C375" s="395"/>
      <c r="D375" s="395"/>
      <c r="E375" s="395"/>
      <c r="G375" s="395"/>
      <c r="H375" s="395"/>
      <c r="I375" s="395"/>
      <c r="J375" s="395"/>
      <c r="K375" s="395"/>
      <c r="L375" s="532"/>
    </row>
    <row r="376" spans="1:12">
      <c r="A376" s="395"/>
      <c r="B376" s="395"/>
      <c r="C376" s="395"/>
      <c r="D376" s="395"/>
      <c r="E376" s="395"/>
      <c r="G376" s="395"/>
      <c r="H376" s="395"/>
      <c r="I376" s="395"/>
      <c r="J376" s="395"/>
      <c r="K376" s="395"/>
      <c r="L376" s="532"/>
    </row>
    <row r="377" spans="1:12">
      <c r="A377" s="395"/>
      <c r="B377" s="395"/>
      <c r="C377" s="395"/>
      <c r="D377" s="395"/>
      <c r="E377" s="395"/>
      <c r="G377" s="395"/>
      <c r="H377" s="395"/>
      <c r="I377" s="395"/>
      <c r="J377" s="395"/>
      <c r="K377" s="395"/>
      <c r="L377" s="532"/>
    </row>
    <row r="378" spans="1:12">
      <c r="A378" s="395"/>
      <c r="B378" s="395"/>
      <c r="C378" s="395"/>
      <c r="D378" s="395"/>
      <c r="E378" s="395"/>
      <c r="G378" s="395"/>
      <c r="H378" s="395"/>
      <c r="I378" s="395"/>
      <c r="J378" s="395"/>
      <c r="K378" s="395"/>
      <c r="L378" s="532"/>
    </row>
    <row r="379" spans="1:12">
      <c r="A379" s="395"/>
      <c r="B379" s="395"/>
      <c r="C379" s="395"/>
      <c r="D379" s="395"/>
      <c r="E379" s="395"/>
      <c r="G379" s="395"/>
      <c r="H379" s="395"/>
      <c r="I379" s="395"/>
      <c r="J379" s="395"/>
      <c r="K379" s="395"/>
      <c r="L379" s="532"/>
    </row>
    <row r="380" spans="1:12">
      <c r="A380" s="395"/>
      <c r="B380" s="395"/>
      <c r="C380" s="395"/>
      <c r="D380" s="395"/>
      <c r="E380" s="395"/>
      <c r="G380" s="395"/>
      <c r="H380" s="395"/>
      <c r="I380" s="395"/>
      <c r="J380" s="395"/>
      <c r="K380" s="395"/>
      <c r="L380" s="532"/>
    </row>
    <row r="381" spans="1:12">
      <c r="A381" s="395"/>
      <c r="B381" s="395"/>
      <c r="C381" s="395"/>
      <c r="D381" s="395"/>
      <c r="E381" s="395"/>
      <c r="G381" s="395"/>
      <c r="H381" s="395"/>
      <c r="I381" s="395"/>
      <c r="J381" s="395"/>
      <c r="K381" s="395"/>
      <c r="L381" s="532"/>
    </row>
    <row r="382" spans="1:12">
      <c r="A382" s="395"/>
      <c r="B382" s="395"/>
      <c r="C382" s="395"/>
      <c r="D382" s="395"/>
      <c r="E382" s="395"/>
      <c r="G382" s="395"/>
      <c r="H382" s="395"/>
      <c r="I382" s="395"/>
      <c r="J382" s="395"/>
      <c r="K382" s="395"/>
      <c r="L382" s="532"/>
    </row>
    <row r="383" spans="1:12">
      <c r="A383" s="395"/>
      <c r="B383" s="395"/>
      <c r="C383" s="395"/>
      <c r="D383" s="395"/>
      <c r="E383" s="395"/>
      <c r="G383" s="395"/>
      <c r="H383" s="395"/>
      <c r="I383" s="395"/>
      <c r="J383" s="395"/>
      <c r="K383" s="395"/>
      <c r="L383" s="532"/>
    </row>
    <row r="384" spans="1:12">
      <c r="A384" s="395"/>
      <c r="B384" s="395"/>
      <c r="C384" s="395"/>
      <c r="D384" s="395"/>
      <c r="E384" s="395"/>
      <c r="G384" s="395"/>
      <c r="H384" s="395"/>
      <c r="I384" s="395"/>
      <c r="J384" s="395"/>
      <c r="K384" s="395"/>
      <c r="L384" s="532"/>
    </row>
    <row r="385" spans="1:12">
      <c r="A385" s="395"/>
      <c r="B385" s="395"/>
      <c r="C385" s="395"/>
      <c r="D385" s="395"/>
      <c r="E385" s="395"/>
      <c r="G385" s="395"/>
      <c r="H385" s="395"/>
      <c r="I385" s="395"/>
      <c r="J385" s="395"/>
      <c r="K385" s="395"/>
      <c r="L385" s="532"/>
    </row>
    <row r="386" spans="1:12">
      <c r="A386" s="395"/>
      <c r="B386" s="395"/>
      <c r="C386" s="395"/>
      <c r="D386" s="395"/>
      <c r="E386" s="395"/>
      <c r="G386" s="395"/>
      <c r="H386" s="395"/>
      <c r="I386" s="395"/>
      <c r="J386" s="395"/>
      <c r="K386" s="395"/>
      <c r="L386" s="532"/>
    </row>
    <row r="387" spans="1:12">
      <c r="A387" s="395"/>
      <c r="B387" s="395"/>
      <c r="C387" s="395"/>
      <c r="D387" s="395"/>
      <c r="E387" s="395"/>
      <c r="G387" s="395"/>
      <c r="H387" s="395"/>
      <c r="I387" s="395"/>
      <c r="J387" s="395"/>
      <c r="K387" s="395"/>
      <c r="L387" s="532"/>
    </row>
    <row r="388" spans="1:12">
      <c r="A388" s="395"/>
      <c r="B388" s="395"/>
      <c r="C388" s="395"/>
      <c r="D388" s="395"/>
      <c r="E388" s="395"/>
      <c r="G388" s="395"/>
      <c r="H388" s="395"/>
      <c r="I388" s="395"/>
      <c r="J388" s="395"/>
      <c r="K388" s="395"/>
      <c r="L388" s="532"/>
    </row>
    <row r="389" spans="1:12">
      <c r="A389" s="395"/>
      <c r="B389" s="395"/>
      <c r="C389" s="395"/>
      <c r="D389" s="395"/>
      <c r="E389" s="395"/>
      <c r="G389" s="395"/>
      <c r="H389" s="395"/>
      <c r="I389" s="395"/>
      <c r="J389" s="395"/>
      <c r="K389" s="395"/>
      <c r="L389" s="532"/>
    </row>
    <row r="390" spans="1:12">
      <c r="A390" s="395"/>
      <c r="B390" s="395"/>
      <c r="C390" s="395"/>
      <c r="D390" s="395"/>
      <c r="E390" s="395"/>
      <c r="G390" s="395"/>
      <c r="H390" s="395"/>
      <c r="I390" s="395"/>
      <c r="J390" s="395"/>
      <c r="K390" s="395"/>
      <c r="L390" s="532"/>
    </row>
    <row r="391" spans="1:12">
      <c r="A391" s="395"/>
      <c r="B391" s="395"/>
      <c r="C391" s="395"/>
      <c r="D391" s="395"/>
      <c r="E391" s="395"/>
      <c r="G391" s="395"/>
      <c r="H391" s="395"/>
      <c r="I391" s="395"/>
      <c r="J391" s="395"/>
      <c r="K391" s="395"/>
      <c r="L391" s="532"/>
    </row>
    <row r="392" spans="1:12">
      <c r="A392" s="395"/>
      <c r="B392" s="395"/>
      <c r="C392" s="395"/>
      <c r="D392" s="395"/>
      <c r="E392" s="395"/>
      <c r="G392" s="395"/>
      <c r="H392" s="395"/>
      <c r="I392" s="395"/>
      <c r="J392" s="395"/>
      <c r="K392" s="395"/>
      <c r="L392" s="532"/>
    </row>
    <row r="393" spans="1:12">
      <c r="A393" s="395"/>
      <c r="B393" s="395"/>
      <c r="C393" s="395"/>
      <c r="D393" s="395"/>
      <c r="E393" s="395"/>
      <c r="G393" s="395"/>
      <c r="H393" s="395"/>
      <c r="I393" s="395"/>
      <c r="J393" s="395"/>
      <c r="K393" s="395"/>
      <c r="L393" s="532"/>
    </row>
    <row r="394" spans="1:12">
      <c r="A394" s="395"/>
      <c r="B394" s="395"/>
      <c r="C394" s="395"/>
      <c r="D394" s="395"/>
      <c r="E394" s="395"/>
      <c r="G394" s="395"/>
      <c r="H394" s="395"/>
      <c r="I394" s="395"/>
      <c r="J394" s="395"/>
      <c r="K394" s="395"/>
      <c r="L394" s="532"/>
    </row>
    <row r="395" spans="1:12">
      <c r="A395" s="395"/>
      <c r="B395" s="395"/>
      <c r="C395" s="395"/>
      <c r="D395" s="395"/>
      <c r="E395" s="395"/>
      <c r="G395" s="395"/>
      <c r="H395" s="395"/>
      <c r="I395" s="395"/>
      <c r="J395" s="395"/>
      <c r="K395" s="395"/>
      <c r="L395" s="532"/>
    </row>
    <row r="396" spans="1:12">
      <c r="A396" s="395"/>
      <c r="B396" s="395"/>
      <c r="C396" s="395"/>
      <c r="D396" s="395"/>
      <c r="E396" s="395"/>
      <c r="G396" s="395"/>
      <c r="H396" s="395"/>
      <c r="I396" s="395"/>
      <c r="J396" s="395"/>
      <c r="K396" s="395"/>
      <c r="L396" s="532"/>
    </row>
    <row r="397" spans="1:12">
      <c r="A397" s="395"/>
      <c r="B397" s="395"/>
      <c r="C397" s="395"/>
      <c r="D397" s="395"/>
      <c r="E397" s="395"/>
      <c r="G397" s="395"/>
      <c r="H397" s="395"/>
      <c r="I397" s="395"/>
      <c r="J397" s="395"/>
      <c r="K397" s="395"/>
      <c r="L397" s="532"/>
    </row>
    <row r="398" spans="1:12">
      <c r="A398" s="395"/>
      <c r="B398" s="395"/>
      <c r="C398" s="395"/>
      <c r="D398" s="395"/>
      <c r="E398" s="395"/>
      <c r="G398" s="395"/>
      <c r="H398" s="395"/>
      <c r="I398" s="395"/>
      <c r="J398" s="395"/>
      <c r="K398" s="395"/>
      <c r="L398" s="532"/>
    </row>
    <row r="399" spans="1:12">
      <c r="A399" s="395"/>
      <c r="B399" s="395"/>
      <c r="C399" s="395"/>
      <c r="D399" s="395"/>
      <c r="E399" s="395"/>
      <c r="G399" s="395"/>
      <c r="H399" s="395"/>
      <c r="I399" s="395"/>
      <c r="J399" s="395"/>
      <c r="K399" s="395"/>
      <c r="L399" s="532"/>
    </row>
    <row r="400" spans="1:12">
      <c r="A400" s="395"/>
      <c r="B400" s="395"/>
      <c r="C400" s="395"/>
      <c r="D400" s="395"/>
      <c r="E400" s="395"/>
      <c r="G400" s="395"/>
      <c r="H400" s="395"/>
      <c r="I400" s="395"/>
      <c r="J400" s="395"/>
      <c r="K400" s="395"/>
      <c r="L400" s="532"/>
    </row>
    <row r="401" spans="1:12">
      <c r="A401" s="395"/>
      <c r="B401" s="395"/>
      <c r="C401" s="395"/>
      <c r="D401" s="395"/>
      <c r="E401" s="395"/>
      <c r="G401" s="395"/>
      <c r="H401" s="395"/>
      <c r="I401" s="395"/>
      <c r="J401" s="395"/>
      <c r="K401" s="395"/>
      <c r="L401" s="532"/>
    </row>
    <row r="402" spans="1:12">
      <c r="A402" s="395"/>
      <c r="B402" s="395"/>
      <c r="C402" s="395"/>
      <c r="D402" s="395"/>
      <c r="E402" s="395"/>
      <c r="G402" s="395"/>
      <c r="H402" s="395"/>
      <c r="I402" s="395"/>
      <c r="J402" s="395"/>
      <c r="K402" s="395"/>
      <c r="L402" s="532"/>
    </row>
    <row r="403" spans="1:12">
      <c r="A403" s="395"/>
      <c r="B403" s="395"/>
      <c r="C403" s="395"/>
      <c r="D403" s="395"/>
      <c r="E403" s="395"/>
      <c r="G403" s="395"/>
      <c r="H403" s="395"/>
      <c r="I403" s="395"/>
      <c r="J403" s="395"/>
      <c r="K403" s="395"/>
      <c r="L403" s="532"/>
    </row>
    <row r="404" spans="1:12">
      <c r="A404" s="395"/>
      <c r="B404" s="395"/>
      <c r="C404" s="395"/>
      <c r="D404" s="395"/>
      <c r="E404" s="395"/>
      <c r="G404" s="395"/>
      <c r="H404" s="395"/>
      <c r="I404" s="395"/>
      <c r="J404" s="395"/>
      <c r="K404" s="395"/>
      <c r="L404" s="532"/>
    </row>
    <row r="405" spans="1:12">
      <c r="A405" s="395"/>
      <c r="B405" s="395"/>
      <c r="C405" s="395"/>
      <c r="D405" s="395"/>
      <c r="E405" s="395"/>
      <c r="G405" s="395"/>
      <c r="H405" s="395"/>
      <c r="I405" s="395"/>
      <c r="J405" s="395"/>
      <c r="K405" s="395"/>
      <c r="L405" s="532"/>
    </row>
    <row r="406" spans="1:12">
      <c r="A406" s="395"/>
      <c r="B406" s="395"/>
      <c r="C406" s="395"/>
      <c r="D406" s="395"/>
      <c r="E406" s="395"/>
      <c r="G406" s="395"/>
      <c r="H406" s="395"/>
      <c r="I406" s="395"/>
      <c r="J406" s="395"/>
      <c r="K406" s="395"/>
      <c r="L406" s="532"/>
    </row>
    <row r="407" spans="1:12">
      <c r="A407" s="395"/>
      <c r="B407" s="395"/>
      <c r="C407" s="395"/>
      <c r="D407" s="395"/>
      <c r="E407" s="395"/>
      <c r="G407" s="395"/>
      <c r="H407" s="395"/>
      <c r="I407" s="395"/>
      <c r="J407" s="395"/>
      <c r="K407" s="395"/>
      <c r="L407" s="532"/>
    </row>
    <row r="408" spans="1:12">
      <c r="A408" s="395"/>
      <c r="B408" s="395"/>
      <c r="C408" s="395"/>
      <c r="D408" s="395"/>
      <c r="E408" s="395"/>
      <c r="G408" s="395"/>
      <c r="H408" s="395"/>
      <c r="I408" s="395"/>
      <c r="J408" s="395"/>
      <c r="K408" s="395"/>
      <c r="L408" s="532"/>
    </row>
    <row r="409" spans="1:12">
      <c r="A409" s="395"/>
      <c r="B409" s="395"/>
      <c r="C409" s="395"/>
      <c r="D409" s="395"/>
      <c r="E409" s="395"/>
      <c r="G409" s="395"/>
      <c r="H409" s="395"/>
      <c r="I409" s="395"/>
      <c r="J409" s="395"/>
      <c r="K409" s="395"/>
      <c r="L409" s="532"/>
    </row>
    <row r="410" spans="1:12">
      <c r="A410" s="395"/>
      <c r="B410" s="395"/>
      <c r="C410" s="395"/>
      <c r="D410" s="395"/>
      <c r="E410" s="395"/>
      <c r="G410" s="395"/>
      <c r="H410" s="395"/>
      <c r="I410" s="395"/>
      <c r="J410" s="395"/>
      <c r="K410" s="395"/>
      <c r="L410" s="532"/>
    </row>
    <row r="411" spans="1:12">
      <c r="A411" s="395"/>
      <c r="B411" s="395"/>
      <c r="C411" s="395"/>
      <c r="D411" s="395"/>
      <c r="E411" s="395"/>
      <c r="G411" s="395"/>
      <c r="H411" s="395"/>
      <c r="I411" s="395"/>
      <c r="J411" s="395"/>
      <c r="K411" s="395"/>
      <c r="L411" s="532"/>
    </row>
    <row r="412" spans="1:12">
      <c r="A412" s="395"/>
      <c r="B412" s="395"/>
      <c r="C412" s="395"/>
      <c r="D412" s="395"/>
      <c r="E412" s="395"/>
      <c r="G412" s="395"/>
      <c r="H412" s="395"/>
      <c r="I412" s="395"/>
      <c r="J412" s="395"/>
      <c r="K412" s="395"/>
      <c r="L412" s="532"/>
    </row>
    <row r="413" spans="1:12">
      <c r="A413" s="395"/>
      <c r="B413" s="395"/>
      <c r="C413" s="395"/>
      <c r="D413" s="395"/>
      <c r="E413" s="395"/>
      <c r="G413" s="395"/>
      <c r="H413" s="395"/>
      <c r="I413" s="395"/>
      <c r="J413" s="395"/>
      <c r="K413" s="395"/>
      <c r="L413" s="532"/>
    </row>
    <row r="414" spans="1:12">
      <c r="A414" s="395"/>
      <c r="B414" s="395"/>
      <c r="C414" s="395"/>
      <c r="D414" s="395"/>
      <c r="E414" s="395"/>
      <c r="G414" s="395"/>
      <c r="H414" s="395"/>
      <c r="I414" s="395"/>
      <c r="J414" s="395"/>
      <c r="K414" s="395"/>
      <c r="L414" s="532"/>
    </row>
    <row r="415" spans="1:12">
      <c r="A415" s="395"/>
      <c r="B415" s="395"/>
      <c r="C415" s="395"/>
      <c r="D415" s="395"/>
      <c r="E415" s="395"/>
      <c r="G415" s="395"/>
      <c r="H415" s="395"/>
      <c r="I415" s="395"/>
      <c r="J415" s="395"/>
      <c r="K415" s="395"/>
      <c r="L415" s="532"/>
    </row>
    <row r="416" spans="1:12">
      <c r="A416" s="395"/>
      <c r="B416" s="395"/>
      <c r="C416" s="395"/>
      <c r="D416" s="395"/>
      <c r="E416" s="395"/>
      <c r="G416" s="395"/>
      <c r="H416" s="395"/>
      <c r="I416" s="395"/>
      <c r="J416" s="395"/>
      <c r="K416" s="395"/>
      <c r="L416" s="532"/>
    </row>
    <row r="417" spans="1:12">
      <c r="A417" s="395"/>
      <c r="B417" s="395"/>
      <c r="C417" s="395"/>
      <c r="D417" s="395"/>
      <c r="E417" s="395"/>
      <c r="G417" s="395"/>
      <c r="H417" s="395"/>
      <c r="I417" s="395"/>
      <c r="J417" s="395"/>
      <c r="K417" s="395"/>
      <c r="L417" s="532"/>
    </row>
    <row r="418" spans="1:12">
      <c r="A418" s="395"/>
      <c r="B418" s="395"/>
      <c r="C418" s="395"/>
      <c r="D418" s="395"/>
      <c r="E418" s="395"/>
      <c r="G418" s="395"/>
      <c r="H418" s="395"/>
      <c r="I418" s="395"/>
      <c r="J418" s="395"/>
      <c r="K418" s="395"/>
      <c r="L418" s="532"/>
    </row>
    <row r="419" spans="1:12">
      <c r="A419" s="395"/>
      <c r="B419" s="395"/>
      <c r="C419" s="395"/>
      <c r="D419" s="395"/>
      <c r="E419" s="395"/>
      <c r="G419" s="395"/>
      <c r="H419" s="395"/>
      <c r="I419" s="395"/>
      <c r="J419" s="395"/>
      <c r="K419" s="395"/>
      <c r="L419" s="532"/>
    </row>
    <row r="420" spans="1:12">
      <c r="A420" s="395"/>
      <c r="B420" s="395"/>
      <c r="C420" s="395"/>
      <c r="D420" s="395"/>
      <c r="E420" s="395"/>
      <c r="G420" s="395"/>
      <c r="H420" s="395"/>
      <c r="I420" s="395"/>
      <c r="J420" s="395"/>
      <c r="K420" s="395"/>
      <c r="L420" s="532"/>
    </row>
    <row r="421" spans="1:12">
      <c r="A421" s="395"/>
      <c r="B421" s="395"/>
      <c r="C421" s="395"/>
      <c r="D421" s="395"/>
      <c r="E421" s="395"/>
      <c r="G421" s="395"/>
      <c r="H421" s="395"/>
      <c r="I421" s="395"/>
      <c r="J421" s="395"/>
      <c r="K421" s="395"/>
      <c r="L421" s="532"/>
    </row>
    <row r="422" spans="1:12">
      <c r="A422" s="395"/>
      <c r="B422" s="395"/>
      <c r="C422" s="395"/>
      <c r="D422" s="395"/>
      <c r="E422" s="395"/>
      <c r="G422" s="395"/>
      <c r="H422" s="395"/>
      <c r="I422" s="395"/>
      <c r="J422" s="395"/>
      <c r="K422" s="395"/>
      <c r="L422" s="532"/>
    </row>
    <row r="423" spans="1:12">
      <c r="A423" s="395"/>
      <c r="B423" s="395"/>
      <c r="C423" s="395"/>
      <c r="D423" s="395"/>
      <c r="E423" s="395"/>
      <c r="G423" s="395"/>
      <c r="H423" s="395"/>
      <c r="I423" s="395"/>
      <c r="J423" s="395"/>
      <c r="K423" s="395"/>
      <c r="L423" s="532"/>
    </row>
    <row r="424" spans="1:12">
      <c r="A424" s="395"/>
      <c r="B424" s="395"/>
      <c r="C424" s="395"/>
      <c r="D424" s="395"/>
      <c r="E424" s="395"/>
      <c r="G424" s="395"/>
      <c r="H424" s="395"/>
      <c r="I424" s="395"/>
      <c r="J424" s="395"/>
      <c r="K424" s="395"/>
      <c r="L424" s="532"/>
    </row>
    <row r="425" spans="1:12">
      <c r="A425" s="395"/>
      <c r="B425" s="395"/>
      <c r="C425" s="395"/>
      <c r="D425" s="395"/>
      <c r="E425" s="395"/>
      <c r="G425" s="395"/>
      <c r="H425" s="395"/>
      <c r="I425" s="395"/>
      <c r="J425" s="395"/>
      <c r="K425" s="395"/>
      <c r="L425" s="532"/>
    </row>
    <row r="426" spans="1:12">
      <c r="A426" s="395"/>
      <c r="B426" s="395"/>
      <c r="C426" s="395"/>
      <c r="D426" s="395"/>
      <c r="E426" s="395"/>
      <c r="G426" s="395"/>
      <c r="H426" s="395"/>
      <c r="I426" s="395"/>
      <c r="J426" s="395"/>
      <c r="K426" s="395"/>
      <c r="L426" s="532"/>
    </row>
    <row r="427" spans="1:12">
      <c r="A427" s="395"/>
      <c r="B427" s="395"/>
      <c r="C427" s="395"/>
      <c r="D427" s="395"/>
      <c r="E427" s="395"/>
      <c r="G427" s="395"/>
      <c r="H427" s="395"/>
      <c r="I427" s="395"/>
      <c r="J427" s="395"/>
      <c r="K427" s="395"/>
      <c r="L427" s="532"/>
    </row>
    <row r="428" spans="1:12">
      <c r="A428" s="395"/>
      <c r="B428" s="395"/>
      <c r="C428" s="395"/>
      <c r="D428" s="395"/>
      <c r="E428" s="395"/>
      <c r="G428" s="395"/>
      <c r="H428" s="395"/>
      <c r="I428" s="395"/>
      <c r="J428" s="395"/>
      <c r="K428" s="395"/>
      <c r="L428" s="532"/>
    </row>
    <row r="429" spans="1:12">
      <c r="A429" s="395"/>
      <c r="B429" s="395"/>
      <c r="C429" s="395"/>
      <c r="D429" s="395"/>
      <c r="E429" s="395"/>
      <c r="G429" s="395"/>
      <c r="H429" s="395"/>
      <c r="I429" s="395"/>
      <c r="J429" s="395"/>
      <c r="K429" s="395"/>
      <c r="L429" s="532"/>
    </row>
    <row r="430" spans="1:12">
      <c r="A430" s="395"/>
      <c r="B430" s="395"/>
      <c r="C430" s="395"/>
      <c r="D430" s="395"/>
      <c r="E430" s="395"/>
      <c r="G430" s="395"/>
      <c r="H430" s="395"/>
      <c r="I430" s="395"/>
      <c r="J430" s="395"/>
      <c r="K430" s="395"/>
      <c r="L430" s="532"/>
    </row>
    <row r="431" spans="1:12">
      <c r="A431" s="395"/>
      <c r="B431" s="395"/>
      <c r="C431" s="395"/>
      <c r="D431" s="395"/>
      <c r="E431" s="395"/>
      <c r="G431" s="395"/>
      <c r="H431" s="395"/>
      <c r="I431" s="395"/>
      <c r="J431" s="395"/>
      <c r="K431" s="395"/>
      <c r="L431" s="532"/>
    </row>
    <row r="432" spans="1:12">
      <c r="A432" s="395"/>
      <c r="B432" s="395"/>
      <c r="C432" s="395"/>
      <c r="D432" s="395"/>
      <c r="E432" s="395"/>
      <c r="G432" s="395"/>
      <c r="H432" s="395"/>
      <c r="I432" s="395"/>
      <c r="J432" s="395"/>
      <c r="K432" s="395"/>
      <c r="L432" s="532"/>
    </row>
    <row r="433" spans="1:12">
      <c r="A433" s="395"/>
      <c r="B433" s="395"/>
      <c r="C433" s="395"/>
      <c r="D433" s="395"/>
      <c r="E433" s="395"/>
      <c r="G433" s="395"/>
      <c r="H433" s="395"/>
      <c r="I433" s="395"/>
      <c r="J433" s="395"/>
      <c r="K433" s="395"/>
      <c r="L433" s="532"/>
    </row>
    <row r="434" spans="1:12">
      <c r="A434" s="395"/>
      <c r="B434" s="395"/>
      <c r="C434" s="395"/>
      <c r="D434" s="395"/>
      <c r="E434" s="395"/>
      <c r="G434" s="395"/>
      <c r="H434" s="395"/>
      <c r="I434" s="395"/>
      <c r="J434" s="395"/>
      <c r="K434" s="395"/>
      <c r="L434" s="532"/>
    </row>
    <row r="435" spans="1:12">
      <c r="A435" s="395"/>
      <c r="B435" s="395"/>
      <c r="C435" s="395"/>
      <c r="D435" s="395"/>
      <c r="E435" s="395"/>
      <c r="G435" s="395"/>
      <c r="H435" s="395"/>
      <c r="I435" s="395"/>
      <c r="J435" s="395"/>
      <c r="K435" s="395"/>
      <c r="L435" s="532"/>
    </row>
    <row r="436" spans="1:12">
      <c r="A436" s="395"/>
      <c r="B436" s="395"/>
      <c r="C436" s="395"/>
      <c r="D436" s="395"/>
      <c r="E436" s="395"/>
      <c r="G436" s="395"/>
      <c r="H436" s="395"/>
      <c r="I436" s="395"/>
      <c r="J436" s="395"/>
      <c r="K436" s="395"/>
      <c r="L436" s="532"/>
    </row>
    <row r="437" spans="1:12">
      <c r="A437" s="395"/>
      <c r="B437" s="395"/>
      <c r="C437" s="395"/>
      <c r="D437" s="395"/>
      <c r="E437" s="395"/>
      <c r="G437" s="395"/>
      <c r="H437" s="395"/>
      <c r="I437" s="395"/>
      <c r="J437" s="395"/>
      <c r="K437" s="395"/>
      <c r="L437" s="532"/>
    </row>
    <row r="438" spans="1:12">
      <c r="A438" s="395"/>
      <c r="B438" s="395"/>
      <c r="C438" s="395"/>
      <c r="D438" s="395"/>
      <c r="E438" s="395"/>
      <c r="G438" s="395"/>
      <c r="H438" s="395"/>
      <c r="I438" s="395"/>
      <c r="J438" s="395"/>
      <c r="K438" s="395"/>
      <c r="L438" s="532"/>
    </row>
    <row r="439" spans="1:12">
      <c r="A439" s="395"/>
      <c r="B439" s="395"/>
      <c r="C439" s="395"/>
      <c r="D439" s="395"/>
      <c r="E439" s="395"/>
      <c r="G439" s="395"/>
      <c r="H439" s="395"/>
      <c r="I439" s="395"/>
      <c r="J439" s="395"/>
      <c r="K439" s="395"/>
      <c r="L439" s="532"/>
    </row>
    <row r="440" spans="1:12">
      <c r="A440" s="395"/>
      <c r="B440" s="395"/>
      <c r="C440" s="395"/>
      <c r="D440" s="395"/>
      <c r="E440" s="395"/>
      <c r="G440" s="395"/>
      <c r="H440" s="395"/>
      <c r="I440" s="395"/>
      <c r="J440" s="395"/>
      <c r="K440" s="395"/>
      <c r="L440" s="532"/>
    </row>
    <row r="441" spans="1:12">
      <c r="A441" s="395"/>
      <c r="B441" s="395"/>
      <c r="C441" s="395"/>
      <c r="D441" s="395"/>
      <c r="E441" s="395"/>
      <c r="G441" s="395"/>
      <c r="H441" s="395"/>
      <c r="I441" s="395"/>
      <c r="J441" s="395"/>
      <c r="K441" s="395"/>
      <c r="L441" s="532"/>
    </row>
    <row r="442" spans="1:12">
      <c r="A442" s="395"/>
      <c r="B442" s="395"/>
      <c r="C442" s="395"/>
      <c r="D442" s="395"/>
      <c r="E442" s="395"/>
      <c r="G442" s="395"/>
      <c r="H442" s="395"/>
      <c r="I442" s="395"/>
      <c r="J442" s="395"/>
      <c r="K442" s="395"/>
      <c r="L442" s="532"/>
    </row>
    <row r="443" spans="1:12">
      <c r="G443" s="395"/>
      <c r="H443" s="395"/>
      <c r="I443" s="395"/>
      <c r="J443" s="395"/>
      <c r="K443" s="395"/>
      <c r="L443" s="532"/>
    </row>
    <row r="444" spans="1:12">
      <c r="G444" s="395"/>
      <c r="H444" s="395"/>
      <c r="I444" s="395"/>
      <c r="J444" s="395"/>
      <c r="K444" s="395"/>
      <c r="L444" s="532"/>
    </row>
    <row r="445" spans="1:12">
      <c r="G445" s="395"/>
      <c r="H445" s="395"/>
      <c r="I445" s="395"/>
      <c r="J445" s="395"/>
      <c r="K445" s="395"/>
    </row>
    <row r="446" spans="1:12">
      <c r="G446" s="395"/>
      <c r="H446" s="395"/>
      <c r="I446" s="395"/>
      <c r="J446" s="395"/>
      <c r="K446" s="395"/>
    </row>
  </sheetData>
  <mergeCells count="55">
    <mergeCell ref="B7:E7"/>
    <mergeCell ref="A1:L1"/>
    <mergeCell ref="B2:E2"/>
    <mergeCell ref="B3:E3"/>
    <mergeCell ref="L3:L6"/>
    <mergeCell ref="J4:J5"/>
    <mergeCell ref="B10:E10"/>
    <mergeCell ref="F10:G10"/>
    <mergeCell ref="L10:L11"/>
    <mergeCell ref="B11:E11"/>
    <mergeCell ref="F11:G11"/>
    <mergeCell ref="B8:E8"/>
    <mergeCell ref="F8:G8"/>
    <mergeCell ref="L8:L9"/>
    <mergeCell ref="B9:E9"/>
    <mergeCell ref="F9:G9"/>
    <mergeCell ref="B12:E12"/>
    <mergeCell ref="F12:G12"/>
    <mergeCell ref="B13:E13"/>
    <mergeCell ref="F13:G13"/>
    <mergeCell ref="F14:G14"/>
    <mergeCell ref="B70:E70"/>
    <mergeCell ref="I15:J15"/>
    <mergeCell ref="B16:E16"/>
    <mergeCell ref="L16:L17"/>
    <mergeCell ref="B17:E17"/>
    <mergeCell ref="F17:G17"/>
    <mergeCell ref="F18:G18"/>
    <mergeCell ref="B15:E15"/>
    <mergeCell ref="B19:E19"/>
    <mergeCell ref="B20:E20"/>
    <mergeCell ref="B21:E21"/>
    <mergeCell ref="L23:L25"/>
    <mergeCell ref="B44:E44"/>
    <mergeCell ref="L30:L31"/>
    <mergeCell ref="B115:E115"/>
    <mergeCell ref="I87:K87"/>
    <mergeCell ref="I88:K88"/>
    <mergeCell ref="B90:E90"/>
    <mergeCell ref="D95:E97"/>
    <mergeCell ref="D98:E99"/>
    <mergeCell ref="D100:E101"/>
    <mergeCell ref="D102:E104"/>
    <mergeCell ref="D105:E106"/>
    <mergeCell ref="D107:E110"/>
    <mergeCell ref="D111:E112"/>
    <mergeCell ref="D113:E114"/>
    <mergeCell ref="D133:E133"/>
    <mergeCell ref="D134:E134"/>
    <mergeCell ref="D121:E123"/>
    <mergeCell ref="L121:L122"/>
    <mergeCell ref="D124:E124"/>
    <mergeCell ref="D125:E126"/>
    <mergeCell ref="D131:E132"/>
    <mergeCell ref="L131:L132"/>
  </mergeCells>
  <dataValidations count="10">
    <dataValidation type="custom" allowBlank="1" showInputMessage="1" showErrorMessage="1" sqref="I11" xr:uid="{00000000-0002-0000-0200-000000000000}">
      <formula1>IF(H11="Yes","No","Yes")</formula1>
    </dataValidation>
    <dataValidation type="custom" allowBlank="1" showInputMessage="1" showErrorMessage="1" sqref="H11" xr:uid="{00000000-0002-0000-0200-000001000000}">
      <formula1>IF(OR(I9="Yes",J9="Yes"),"No","Yes")</formula1>
    </dataValidation>
    <dataValidation type="custom" allowBlank="1" showInputMessage="1" showErrorMessage="1" sqref="K6" xr:uid="{00000000-0002-0000-0200-000002000000}">
      <formula1>IF($A$3=3,$O$6,"")</formula1>
    </dataValidation>
    <dataValidation type="list" allowBlank="1" showInputMessage="1" showErrorMessage="1" sqref="I9:J9 J11:K11" xr:uid="{00000000-0002-0000-0200-000003000000}">
      <formula1>"Yes,No"</formula1>
    </dataValidation>
    <dataValidation type="custom" operator="equal" allowBlank="1" showInputMessage="1" showErrorMessage="1" sqref="K4" xr:uid="{00000000-0002-0000-0200-000004000000}">
      <formula1>IF($A$3=3,$O$5,"")</formula1>
    </dataValidation>
    <dataValidation type="list" allowBlank="1" showInputMessage="1" showErrorMessage="1" sqref="H17" xr:uid="{00000000-0002-0000-0200-000005000000}">
      <formula1>$N$20:$N$22</formula1>
    </dataValidation>
    <dataValidation type="list" allowBlank="1" showInputMessage="1" showErrorMessage="1" sqref="K17" xr:uid="{00000000-0002-0000-0200-000006000000}">
      <formula1>OFFSET($N$23,10,MATCH($A$17,$N$23:$P$23,0)-1,COUNTA(OFFSET($N$23,10,MATCH($A17,$N$23:$P$23,0)-1,29,1)),1)</formula1>
    </dataValidation>
    <dataValidation type="list" allowBlank="1" showInputMessage="1" showErrorMessage="1" sqref="J17" xr:uid="{00000000-0002-0000-0200-000007000000}">
      <formula1>OFFSET($N$23,7,MATCH($A$17,$N$23:$P$23,0)-1,COUNTA(OFFSET($N$23,7,MATCH($A17,$N$23:$P$23,0)-1,3,1)),1)</formula1>
    </dataValidation>
    <dataValidation type="list" allowBlank="1" showInputMessage="1" showErrorMessage="1" sqref="I17" xr:uid="{00000000-0002-0000-0200-000008000000}">
      <formula1>OFFSET($N$23,1,MATCH($A$17,$N$23:$P$23,0)-1,COUNTA(OFFSET($N$23,1,MATCH($A17,$N$23:$P$23,0)-1,6,1)),1)</formula1>
    </dataValidation>
    <dataValidation type="custom" operator="equal" allowBlank="1" showInputMessage="1" showErrorMessage="1" sqref="H9" xr:uid="{00000000-0002-0000-0200-000009000000}">
      <formula1>OFFSET(O20,1,MATCH(K11,O20:P20,0)-1,1,1)</formula1>
    </dataValidation>
  </dataValidations>
  <pageMargins left="0.7" right="0.7" top="0.75" bottom="0.75" header="0.3" footer="0.3"/>
  <pageSetup paperSize="8"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Drop Down 1">
              <controlPr defaultSize="0" autoLine="0" autoPict="0">
                <anchor moveWithCells="1">
                  <from>
                    <xdr:col>5</xdr:col>
                    <xdr:colOff>2333625</xdr:colOff>
                    <xdr:row>7</xdr:row>
                    <xdr:rowOff>0</xdr:rowOff>
                  </from>
                  <to>
                    <xdr:col>7</xdr:col>
                    <xdr:colOff>0</xdr:colOff>
                    <xdr:row>8</xdr:row>
                    <xdr:rowOff>0</xdr:rowOff>
                  </to>
                </anchor>
              </controlPr>
            </control>
          </mc:Choice>
        </mc:AlternateContent>
        <mc:AlternateContent xmlns:mc="http://schemas.openxmlformats.org/markup-compatibility/2006">
          <mc:Choice Requires="x14">
            <control shapeId="4098" r:id="rId5" name="Drop Down 2">
              <controlPr defaultSize="0" autoLine="0" autoPict="0">
                <anchor moveWithCells="1">
                  <from>
                    <xdr:col>5</xdr:col>
                    <xdr:colOff>2333625</xdr:colOff>
                    <xdr:row>9</xdr:row>
                    <xdr:rowOff>0</xdr:rowOff>
                  </from>
                  <to>
                    <xdr:col>7</xdr:col>
                    <xdr:colOff>0</xdr:colOff>
                    <xdr:row>10</xdr:row>
                    <xdr:rowOff>0</xdr:rowOff>
                  </to>
                </anchor>
              </controlPr>
            </control>
          </mc:Choice>
        </mc:AlternateContent>
        <mc:AlternateContent xmlns:mc="http://schemas.openxmlformats.org/markup-compatibility/2006">
          <mc:Choice Requires="x14">
            <control shapeId="4099" r:id="rId6" name="Drop Down 3">
              <controlPr defaultSize="0" autoLine="0" autoPict="0">
                <anchor moveWithCells="1">
                  <from>
                    <xdr:col>5</xdr:col>
                    <xdr:colOff>2333625</xdr:colOff>
                    <xdr:row>11</xdr:row>
                    <xdr:rowOff>0</xdr:rowOff>
                  </from>
                  <to>
                    <xdr:col>7</xdr:col>
                    <xdr:colOff>0</xdr:colOff>
                    <xdr:row>12</xdr:row>
                    <xdr:rowOff>0</xdr:rowOff>
                  </to>
                </anchor>
              </controlPr>
            </control>
          </mc:Choice>
        </mc:AlternateContent>
        <mc:AlternateContent xmlns:mc="http://schemas.openxmlformats.org/markup-compatibility/2006">
          <mc:Choice Requires="x14">
            <control shapeId="4100" r:id="rId7" name="Drop Down 4">
              <controlPr defaultSize="0" autoLine="0" autoPict="0">
                <anchor moveWithCells="1">
                  <from>
                    <xdr:col>6</xdr:col>
                    <xdr:colOff>0</xdr:colOff>
                    <xdr:row>12</xdr:row>
                    <xdr:rowOff>0</xdr:rowOff>
                  </from>
                  <to>
                    <xdr:col>7</xdr:col>
                    <xdr:colOff>0</xdr:colOff>
                    <xdr:row>13</xdr:row>
                    <xdr:rowOff>0</xdr:rowOff>
                  </to>
                </anchor>
              </controlPr>
            </control>
          </mc:Choice>
        </mc:AlternateContent>
        <mc:AlternateContent xmlns:mc="http://schemas.openxmlformats.org/markup-compatibility/2006">
          <mc:Choice Requires="x14">
            <control shapeId="4101" r:id="rId8" name="Drop Down 5">
              <controlPr defaultSize="0" autoLine="0" autoPict="0">
                <anchor moveWithCells="1">
                  <from>
                    <xdr:col>5</xdr:col>
                    <xdr:colOff>2314575</xdr:colOff>
                    <xdr:row>14</xdr:row>
                    <xdr:rowOff>0</xdr:rowOff>
                  </from>
                  <to>
                    <xdr:col>7</xdr:col>
                    <xdr:colOff>0</xdr:colOff>
                    <xdr:row>15</xdr:row>
                    <xdr:rowOff>0</xdr:rowOff>
                  </to>
                </anchor>
              </controlPr>
            </control>
          </mc:Choice>
        </mc:AlternateContent>
        <mc:AlternateContent xmlns:mc="http://schemas.openxmlformats.org/markup-compatibility/2006">
          <mc:Choice Requires="x14">
            <control shapeId="4102" r:id="rId9" name="Drop Down 6">
              <controlPr defaultSize="0" autoLine="0" autoPict="0">
                <anchor moveWithCells="1">
                  <from>
                    <xdr:col>5</xdr:col>
                    <xdr:colOff>2314575</xdr:colOff>
                    <xdr:row>15</xdr:row>
                    <xdr:rowOff>0</xdr:rowOff>
                  </from>
                  <to>
                    <xdr:col>7</xdr:col>
                    <xdr:colOff>0</xdr:colOff>
                    <xdr:row>16</xdr:row>
                    <xdr:rowOff>0</xdr:rowOff>
                  </to>
                </anchor>
              </controlPr>
            </control>
          </mc:Choice>
        </mc:AlternateContent>
        <mc:AlternateContent xmlns:mc="http://schemas.openxmlformats.org/markup-compatibility/2006">
          <mc:Choice Requires="x14">
            <control shapeId="4103" r:id="rId10" name="Drop Down 7">
              <controlPr defaultSize="0" autoLine="0" autoPict="0">
                <anchor moveWithCells="1">
                  <from>
                    <xdr:col>5</xdr:col>
                    <xdr:colOff>2314575</xdr:colOff>
                    <xdr:row>18</xdr:row>
                    <xdr:rowOff>0</xdr:rowOff>
                  </from>
                  <to>
                    <xdr:col>7</xdr:col>
                    <xdr:colOff>0</xdr:colOff>
                    <xdr:row>19</xdr:row>
                    <xdr:rowOff>0</xdr:rowOff>
                  </to>
                </anchor>
              </controlPr>
            </control>
          </mc:Choice>
        </mc:AlternateContent>
        <mc:AlternateContent xmlns:mc="http://schemas.openxmlformats.org/markup-compatibility/2006">
          <mc:Choice Requires="x14">
            <control shapeId="4104" r:id="rId11" name="Drop Down 8">
              <controlPr defaultSize="0" autoLine="0" autoPict="0">
                <anchor moveWithCells="1">
                  <from>
                    <xdr:col>5</xdr:col>
                    <xdr:colOff>2314575</xdr:colOff>
                    <xdr:row>19</xdr:row>
                    <xdr:rowOff>0</xdr:rowOff>
                  </from>
                  <to>
                    <xdr:col>7</xdr:col>
                    <xdr:colOff>0</xdr:colOff>
                    <xdr:row>20</xdr:row>
                    <xdr:rowOff>0</xdr:rowOff>
                  </to>
                </anchor>
              </controlPr>
            </control>
          </mc:Choice>
        </mc:AlternateContent>
        <mc:AlternateContent xmlns:mc="http://schemas.openxmlformats.org/markup-compatibility/2006">
          <mc:Choice Requires="x14">
            <control shapeId="4105" r:id="rId12" name="Drop Down 9">
              <controlPr defaultSize="0" autoLine="0" autoPict="0">
                <anchor moveWithCells="1">
                  <from>
                    <xdr:col>5</xdr:col>
                    <xdr:colOff>1885950</xdr:colOff>
                    <xdr:row>2</xdr:row>
                    <xdr:rowOff>0</xdr:rowOff>
                  </from>
                  <to>
                    <xdr:col>6</xdr:col>
                    <xdr:colOff>0</xdr:colOff>
                    <xdr:row>3</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38CAE-5C5E-44FD-939C-70B0B6D9A746}">
  <sheetPr codeName="Foglio4"/>
  <dimension ref="A1:AD176"/>
  <sheetViews>
    <sheetView topLeftCell="A13" zoomScaleNormal="100" workbookViewId="0">
      <selection activeCell="A77" sqref="A77:XFD99"/>
    </sheetView>
  </sheetViews>
  <sheetFormatPr defaultColWidth="9.140625" defaultRowHeight="15"/>
  <cols>
    <col min="1" max="1" width="6.28515625" style="11" customWidth="1"/>
    <col min="2" max="2" width="43.140625" style="11" customWidth="1"/>
    <col min="3" max="3" width="9.140625" style="11" customWidth="1"/>
    <col min="4" max="4" width="9.140625" style="11"/>
    <col min="5" max="7" width="10.7109375" style="11" customWidth="1"/>
    <col min="8" max="12" width="9.140625" style="11"/>
    <col min="13" max="13" width="9.140625" style="11" customWidth="1"/>
    <col min="14" max="14" width="37.7109375" style="11" customWidth="1"/>
    <col min="15" max="15" width="9.140625" style="11"/>
    <col min="16" max="17" width="9.140625" style="11" hidden="1" customWidth="1"/>
    <col min="18" max="18" width="9.140625" style="11" customWidth="1"/>
    <col min="19" max="16384" width="9.140625" style="11"/>
  </cols>
  <sheetData>
    <row r="1" spans="1:30" ht="21">
      <c r="A1" s="831" t="s">
        <v>224</v>
      </c>
      <c r="B1" s="832"/>
      <c r="C1" s="832"/>
      <c r="D1" s="832"/>
      <c r="E1" s="832"/>
      <c r="F1" s="832"/>
      <c r="G1" s="832"/>
      <c r="H1" s="832"/>
      <c r="I1" s="832"/>
      <c r="J1" s="832"/>
      <c r="K1" s="832"/>
      <c r="L1" s="832"/>
      <c r="M1" s="832"/>
      <c r="N1" s="833"/>
      <c r="O1" s="10"/>
      <c r="P1" s="10"/>
      <c r="Q1" s="10"/>
      <c r="R1" s="10"/>
      <c r="S1" s="836" t="s">
        <v>442</v>
      </c>
      <c r="T1" s="836"/>
      <c r="U1" s="836"/>
      <c r="V1" s="836"/>
      <c r="W1" s="836" t="s">
        <v>445</v>
      </c>
      <c r="X1" s="836"/>
      <c r="Y1" s="836" t="s">
        <v>446</v>
      </c>
      <c r="Z1" s="836"/>
      <c r="AB1" s="164"/>
      <c r="AC1" s="164"/>
      <c r="AD1" s="164"/>
    </row>
    <row r="2" spans="1:30" ht="18" customHeight="1">
      <c r="A2" s="12"/>
      <c r="B2" s="13" t="s">
        <v>225</v>
      </c>
      <c r="C2" s="14" t="s">
        <v>6</v>
      </c>
      <c r="D2" s="14" t="s">
        <v>1</v>
      </c>
      <c r="E2" s="14" t="s">
        <v>2</v>
      </c>
      <c r="F2" s="14" t="s">
        <v>3</v>
      </c>
      <c r="G2" s="14" t="s">
        <v>4</v>
      </c>
      <c r="H2" s="14" t="s">
        <v>435</v>
      </c>
      <c r="I2" s="14" t="s">
        <v>436</v>
      </c>
      <c r="J2" s="14" t="s">
        <v>226</v>
      </c>
      <c r="K2" s="14" t="s">
        <v>452</v>
      </c>
      <c r="L2" s="14" t="s">
        <v>453</v>
      </c>
      <c r="M2" s="14" t="s">
        <v>227</v>
      </c>
      <c r="N2" s="15" t="s">
        <v>5</v>
      </c>
      <c r="R2" s="836" t="s">
        <v>443</v>
      </c>
      <c r="S2" s="838"/>
      <c r="T2" s="838"/>
      <c r="U2" s="838"/>
      <c r="V2" s="838"/>
      <c r="W2" s="838"/>
      <c r="X2" s="838"/>
      <c r="Y2" s="838"/>
      <c r="Z2" s="838"/>
      <c r="AA2" s="165"/>
      <c r="AB2" s="165"/>
      <c r="AC2" s="165"/>
      <c r="AD2" s="165"/>
    </row>
    <row r="3" spans="1:30" ht="16.5" customHeight="1">
      <c r="A3" s="56"/>
      <c r="B3" s="57" t="s">
        <v>393</v>
      </c>
      <c r="C3" s="58"/>
      <c r="D3" s="58"/>
      <c r="E3" s="58"/>
      <c r="F3" s="57"/>
      <c r="G3" s="58"/>
      <c r="H3" s="58"/>
      <c r="I3" s="58"/>
      <c r="J3" s="58"/>
      <c r="K3" s="58"/>
      <c r="L3" s="58"/>
      <c r="M3" s="58"/>
      <c r="N3" s="79"/>
      <c r="R3" s="836"/>
      <c r="S3" s="838"/>
      <c r="T3" s="838"/>
      <c r="U3" s="838"/>
      <c r="V3" s="838"/>
      <c r="W3" s="838"/>
      <c r="X3" s="838"/>
      <c r="Y3" s="838"/>
      <c r="Z3" s="838"/>
      <c r="AA3" s="165"/>
      <c r="AB3" s="165"/>
      <c r="AC3" s="165"/>
      <c r="AD3" s="165"/>
    </row>
    <row r="4" spans="1:30" ht="16.5" customHeight="1">
      <c r="A4" s="34"/>
      <c r="B4" s="55" t="s">
        <v>115</v>
      </c>
      <c r="C4" s="52" t="s">
        <v>116</v>
      </c>
      <c r="D4" s="66" t="s">
        <v>124</v>
      </c>
      <c r="E4" s="97">
        <v>2.0750000000000002</v>
      </c>
      <c r="F4" s="98">
        <v>2.0750000000000002</v>
      </c>
      <c r="G4" s="99">
        <v>2.0750000000000002</v>
      </c>
      <c r="H4" s="97"/>
      <c r="I4" s="144"/>
      <c r="J4" s="144"/>
      <c r="K4" s="98"/>
      <c r="L4" s="98"/>
      <c r="M4" s="99"/>
      <c r="N4" s="340"/>
      <c r="P4" s="181">
        <v>0</v>
      </c>
      <c r="R4" s="837" t="s">
        <v>444</v>
      </c>
      <c r="S4" s="838"/>
      <c r="T4" s="838"/>
      <c r="U4" s="838"/>
      <c r="V4" s="838"/>
      <c r="W4" s="838"/>
      <c r="X4" s="838"/>
      <c r="Y4" s="838"/>
      <c r="Z4" s="838"/>
      <c r="AA4" s="165"/>
      <c r="AB4" s="165"/>
      <c r="AC4" s="165"/>
      <c r="AD4" s="165"/>
    </row>
    <row r="5" spans="1:30" ht="16.5" customHeight="1">
      <c r="A5" s="17" t="s">
        <v>228</v>
      </c>
      <c r="B5" s="18" t="s">
        <v>229</v>
      </c>
      <c r="C5" s="19" t="s">
        <v>230</v>
      </c>
      <c r="D5" s="66" t="s">
        <v>47</v>
      </c>
      <c r="E5" s="80">
        <v>0.14457831325301204</v>
      </c>
      <c r="F5" s="73">
        <v>0.14457831325301204</v>
      </c>
      <c r="G5" s="81">
        <v>0.14457831325301204</v>
      </c>
      <c r="H5" s="80"/>
      <c r="I5" s="78"/>
      <c r="J5" s="78"/>
      <c r="K5" s="73"/>
      <c r="L5" s="73"/>
      <c r="M5" s="81"/>
      <c r="N5" s="340"/>
      <c r="P5" s="182">
        <v>0</v>
      </c>
      <c r="R5" s="837"/>
      <c r="S5" s="838"/>
      <c r="T5" s="838"/>
      <c r="U5" s="838"/>
      <c r="V5" s="838"/>
      <c r="W5" s="838"/>
      <c r="X5" s="838"/>
      <c r="Y5" s="838"/>
      <c r="Z5" s="838"/>
      <c r="AA5" s="165"/>
      <c r="AB5" s="165"/>
      <c r="AC5" s="165"/>
      <c r="AD5" s="165"/>
    </row>
    <row r="6" spans="1:30" ht="16.5" customHeight="1">
      <c r="A6" s="16"/>
      <c r="B6" s="20" t="s">
        <v>348</v>
      </c>
      <c r="C6" s="21" t="s">
        <v>44</v>
      </c>
      <c r="D6" s="67" t="s">
        <v>45</v>
      </c>
      <c r="E6" s="80"/>
      <c r="F6" s="73"/>
      <c r="G6" s="81"/>
      <c r="H6" s="80"/>
      <c r="I6" s="78"/>
      <c r="J6" s="78"/>
      <c r="K6" s="73"/>
      <c r="L6" s="73"/>
      <c r="M6" s="116" t="s">
        <v>437</v>
      </c>
      <c r="N6" s="340"/>
      <c r="P6" s="182">
        <f>_xlfn.IFS(M6="UNI",3,M6="TRI",4,M6="GAU",5)</f>
        <v>4</v>
      </c>
    </row>
    <row r="7" spans="1:30" ht="16.5" customHeight="1">
      <c r="A7" s="16"/>
      <c r="B7" s="20" t="s">
        <v>349</v>
      </c>
      <c r="C7" s="21" t="s">
        <v>46</v>
      </c>
      <c r="D7" s="67" t="s">
        <v>47</v>
      </c>
      <c r="E7" s="80">
        <v>10</v>
      </c>
      <c r="F7" s="73">
        <v>10</v>
      </c>
      <c r="G7" s="81">
        <v>10</v>
      </c>
      <c r="H7" s="80"/>
      <c r="I7" s="78"/>
      <c r="J7" s="78"/>
      <c r="K7" s="73"/>
      <c r="L7" s="73"/>
      <c r="M7" s="81"/>
      <c r="N7" s="340"/>
      <c r="P7" s="182">
        <v>0</v>
      </c>
    </row>
    <row r="8" spans="1:30" ht="16.5" customHeight="1">
      <c r="A8" s="16"/>
      <c r="B8" s="20" t="s">
        <v>350</v>
      </c>
      <c r="C8" s="19" t="s">
        <v>48</v>
      </c>
      <c r="D8" s="68" t="s">
        <v>34</v>
      </c>
      <c r="E8" s="80">
        <v>0.6</v>
      </c>
      <c r="F8" s="73">
        <v>0.6</v>
      </c>
      <c r="G8" s="81">
        <v>0.6</v>
      </c>
      <c r="H8" s="80"/>
      <c r="I8" s="78"/>
      <c r="J8" s="78"/>
      <c r="K8" s="74"/>
      <c r="L8" s="73"/>
      <c r="M8" s="81"/>
      <c r="N8" s="340"/>
      <c r="P8" s="182">
        <v>0</v>
      </c>
    </row>
    <row r="9" spans="1:30" ht="16.5" customHeight="1">
      <c r="A9" s="16"/>
      <c r="B9" s="20" t="s">
        <v>352</v>
      </c>
      <c r="C9" s="21" t="s">
        <v>51</v>
      </c>
      <c r="D9" s="67" t="s">
        <v>52</v>
      </c>
      <c r="E9" s="80">
        <v>1</v>
      </c>
      <c r="F9" s="73">
        <v>1</v>
      </c>
      <c r="G9" s="81">
        <v>1</v>
      </c>
      <c r="H9" s="80"/>
      <c r="I9" s="78"/>
      <c r="J9" s="78"/>
      <c r="K9" s="73"/>
      <c r="L9" s="73"/>
      <c r="M9" s="81"/>
      <c r="N9" s="340"/>
      <c r="P9" s="182">
        <v>0</v>
      </c>
    </row>
    <row r="10" spans="1:30" ht="16.5" customHeight="1">
      <c r="A10" s="17" t="s">
        <v>228</v>
      </c>
      <c r="B10" s="18" t="s">
        <v>353</v>
      </c>
      <c r="C10" s="21" t="s">
        <v>53</v>
      </c>
      <c r="D10" s="67" t="s">
        <v>52</v>
      </c>
      <c r="E10" s="80">
        <v>24.806472745929803</v>
      </c>
      <c r="F10" s="73">
        <v>24.806472745929803</v>
      </c>
      <c r="G10" s="81">
        <v>24.806472745929803</v>
      </c>
      <c r="H10" s="80">
        <v>0</v>
      </c>
      <c r="I10" s="78">
        <v>0</v>
      </c>
      <c r="J10" s="78"/>
      <c r="K10" s="73"/>
      <c r="L10" s="73"/>
      <c r="M10" s="81"/>
      <c r="N10" s="340"/>
      <c r="P10" s="182">
        <v>2</v>
      </c>
    </row>
    <row r="11" spans="1:30" ht="16.5" customHeight="1">
      <c r="A11" s="16"/>
      <c r="B11" s="20" t="s">
        <v>354</v>
      </c>
      <c r="C11" s="21" t="s">
        <v>56</v>
      </c>
      <c r="D11" s="67" t="s">
        <v>52</v>
      </c>
      <c r="E11" s="80"/>
      <c r="F11" s="73"/>
      <c r="G11" s="81"/>
      <c r="H11" s="80"/>
      <c r="I11" s="78"/>
      <c r="J11" s="78"/>
      <c r="K11" s="73"/>
      <c r="L11" s="73"/>
      <c r="M11" s="116" t="s">
        <v>438</v>
      </c>
      <c r="N11" s="340"/>
      <c r="P11" s="182">
        <f t="shared" ref="P11:P12" si="0">_xlfn.IFS(M11="UNI",3,M11="TRI",4,M11="GAU",5)</f>
        <v>3</v>
      </c>
    </row>
    <row r="12" spans="1:30" ht="16.5" customHeight="1">
      <c r="A12" s="16"/>
      <c r="B12" s="20" t="s">
        <v>357</v>
      </c>
      <c r="C12" s="21" t="s">
        <v>59</v>
      </c>
      <c r="D12" s="67" t="s">
        <v>60</v>
      </c>
      <c r="E12" s="80">
        <v>44.522446884288094</v>
      </c>
      <c r="F12" s="73">
        <v>44.522446884288094</v>
      </c>
      <c r="G12" s="81">
        <v>44.522446884288094</v>
      </c>
      <c r="H12" s="80">
        <v>0</v>
      </c>
      <c r="I12" s="78">
        <v>0</v>
      </c>
      <c r="J12" s="78">
        <v>44.522446884288094</v>
      </c>
      <c r="K12" s="73">
        <v>0</v>
      </c>
      <c r="L12" s="73">
        <v>0</v>
      </c>
      <c r="M12" s="116" t="s">
        <v>438</v>
      </c>
      <c r="N12" s="340"/>
      <c r="P12" s="182">
        <f t="shared" si="0"/>
        <v>3</v>
      </c>
    </row>
    <row r="13" spans="1:30" ht="16.5" customHeight="1">
      <c r="A13" s="16"/>
      <c r="B13" s="20" t="s">
        <v>416</v>
      </c>
      <c r="C13" s="22" t="s">
        <v>231</v>
      </c>
      <c r="D13" s="67" t="s">
        <v>32</v>
      </c>
      <c r="E13" s="80">
        <v>1.0525301204819277</v>
      </c>
      <c r="F13" s="73">
        <v>1.0525301204819277</v>
      </c>
      <c r="G13" s="81">
        <v>1.0525301204819277</v>
      </c>
      <c r="H13" s="80"/>
      <c r="I13" s="78"/>
      <c r="J13" s="78"/>
      <c r="K13" s="73"/>
      <c r="L13" s="73"/>
      <c r="M13" s="81"/>
      <c r="N13" s="340" t="s">
        <v>610</v>
      </c>
      <c r="P13" s="182">
        <v>0</v>
      </c>
    </row>
    <row r="14" spans="1:30" ht="16.5" customHeight="1">
      <c r="A14" s="59" t="s">
        <v>232</v>
      </c>
      <c r="B14" s="60" t="s">
        <v>358</v>
      </c>
      <c r="C14" s="61" t="s">
        <v>233</v>
      </c>
      <c r="D14" s="69" t="s">
        <v>58</v>
      </c>
      <c r="E14" s="88">
        <v>68</v>
      </c>
      <c r="F14" s="89">
        <v>68</v>
      </c>
      <c r="G14" s="90">
        <v>68</v>
      </c>
      <c r="H14" s="80">
        <v>0</v>
      </c>
      <c r="I14" s="78">
        <v>0</v>
      </c>
      <c r="J14" s="78">
        <v>68</v>
      </c>
      <c r="K14" s="73">
        <v>0</v>
      </c>
      <c r="L14" s="73">
        <v>0</v>
      </c>
      <c r="M14" s="81" t="s">
        <v>437</v>
      </c>
      <c r="N14" s="341"/>
      <c r="P14" s="182">
        <f>_xlfn.IFS(M14="UNI",3,M14="TRI",4,M14="GAU",5)</f>
        <v>4</v>
      </c>
    </row>
    <row r="15" spans="1:30" ht="16.5" customHeight="1">
      <c r="A15" s="104"/>
      <c r="B15" s="102" t="s">
        <v>396</v>
      </c>
      <c r="C15" s="101"/>
      <c r="D15" s="101"/>
      <c r="E15" s="101"/>
      <c r="F15" s="102"/>
      <c r="G15" s="101"/>
      <c r="H15" s="101"/>
      <c r="I15" s="101"/>
      <c r="J15" s="101"/>
      <c r="K15" s="101"/>
      <c r="L15" s="101"/>
      <c r="M15" s="101"/>
      <c r="N15" s="105"/>
      <c r="P15" s="182">
        <v>0</v>
      </c>
    </row>
    <row r="16" spans="1:30" ht="16.5" customHeight="1">
      <c r="A16" s="166"/>
      <c r="B16" s="167" t="s">
        <v>383</v>
      </c>
      <c r="C16" s="1" t="s">
        <v>63</v>
      </c>
      <c r="D16" s="141" t="s">
        <v>32</v>
      </c>
      <c r="E16" s="97">
        <v>0.01</v>
      </c>
      <c r="F16" s="98">
        <v>0.01</v>
      </c>
      <c r="G16" s="99">
        <v>0.01</v>
      </c>
      <c r="H16" s="80">
        <v>0</v>
      </c>
      <c r="I16" s="78">
        <v>0</v>
      </c>
      <c r="J16" s="144"/>
      <c r="K16" s="98"/>
      <c r="L16" s="98"/>
      <c r="M16" s="99"/>
      <c r="N16" s="341"/>
      <c r="P16" s="182">
        <v>2</v>
      </c>
    </row>
    <row r="17" spans="1:16" ht="16.5" customHeight="1">
      <c r="A17" s="34"/>
      <c r="B17" s="96" t="s">
        <v>703</v>
      </c>
      <c r="C17" s="52" t="s">
        <v>61</v>
      </c>
      <c r="D17" s="66" t="s">
        <v>52</v>
      </c>
      <c r="E17" s="97">
        <v>1.5616564626430788E-3</v>
      </c>
      <c r="F17" s="98">
        <v>1.5616564626430788E-3</v>
      </c>
      <c r="G17" s="99">
        <v>1.5616564626430788E-3</v>
      </c>
      <c r="H17" s="80">
        <v>0</v>
      </c>
      <c r="I17" s="78">
        <v>0</v>
      </c>
      <c r="J17" s="78">
        <v>1.5616564626430788E-3</v>
      </c>
      <c r="K17" s="73">
        <v>0</v>
      </c>
      <c r="L17" s="73">
        <v>0</v>
      </c>
      <c r="M17" s="81" t="s">
        <v>438</v>
      </c>
      <c r="N17" s="341"/>
      <c r="P17" s="182">
        <f>_xlfn.IFS(M17="UNI",3,M17="TRI",4,M17="GAU",5)</f>
        <v>3</v>
      </c>
    </row>
    <row r="18" spans="1:16" ht="16.5" customHeight="1">
      <c r="A18" s="26"/>
      <c r="B18" s="630" t="s">
        <v>693</v>
      </c>
      <c r="C18" s="628" t="s">
        <v>694</v>
      </c>
      <c r="D18" s="5" t="s">
        <v>47</v>
      </c>
      <c r="E18" s="97">
        <v>0.2</v>
      </c>
      <c r="F18" s="98">
        <v>0.2</v>
      </c>
      <c r="G18" s="99">
        <v>0.2</v>
      </c>
      <c r="H18" s="80"/>
      <c r="I18" s="78"/>
      <c r="J18" s="78"/>
      <c r="K18" s="73"/>
      <c r="L18" s="73"/>
      <c r="M18" s="81"/>
      <c r="N18" s="340"/>
      <c r="P18" s="182">
        <v>0</v>
      </c>
    </row>
    <row r="19" spans="1:16" ht="16.5" customHeight="1">
      <c r="A19" s="26"/>
      <c r="B19" s="630" t="s">
        <v>701</v>
      </c>
      <c r="C19" s="627" t="s">
        <v>692</v>
      </c>
      <c r="D19" s="5" t="s">
        <v>32</v>
      </c>
      <c r="E19" s="97">
        <v>6.3502556384878225E-3</v>
      </c>
      <c r="F19" s="98">
        <v>6.3502556384878225E-3</v>
      </c>
      <c r="G19" s="99">
        <v>6.3502556384878225E-3</v>
      </c>
      <c r="H19" s="80"/>
      <c r="I19" s="78"/>
      <c r="J19" s="78"/>
      <c r="K19" s="73"/>
      <c r="L19" s="73"/>
      <c r="M19" s="81"/>
      <c r="N19" s="340"/>
      <c r="P19" s="182">
        <v>0</v>
      </c>
    </row>
    <row r="20" spans="1:16" ht="16.5" customHeight="1">
      <c r="A20" s="26"/>
      <c r="B20" s="630" t="s">
        <v>705</v>
      </c>
      <c r="C20" s="6" t="s">
        <v>690</v>
      </c>
      <c r="D20" s="5" t="s">
        <v>52</v>
      </c>
      <c r="E20" s="97">
        <v>4.3681203715299961E-4</v>
      </c>
      <c r="F20" s="98">
        <v>4.3681203715299961E-4</v>
      </c>
      <c r="G20" s="99">
        <v>4.3681203715299961E-4</v>
      </c>
      <c r="H20" s="80">
        <v>0</v>
      </c>
      <c r="I20" s="78">
        <v>0</v>
      </c>
      <c r="J20" s="78">
        <v>4.3681203715299961E-4</v>
      </c>
      <c r="K20" s="73">
        <v>0</v>
      </c>
      <c r="L20" s="73">
        <v>0</v>
      </c>
      <c r="M20" s="81" t="s">
        <v>438</v>
      </c>
      <c r="N20" s="340"/>
      <c r="P20" s="182">
        <f t="shared" ref="P20" si="1">_xlfn.IFS(M20="UNI",3,M20="TRI",4,M20="GAU",5)</f>
        <v>3</v>
      </c>
    </row>
    <row r="21" spans="1:16" ht="16.5" customHeight="1">
      <c r="A21" s="16"/>
      <c r="B21" s="20" t="s">
        <v>384</v>
      </c>
      <c r="C21" s="19" t="s">
        <v>101</v>
      </c>
      <c r="D21" s="67" t="s">
        <v>32</v>
      </c>
      <c r="E21" s="80">
        <v>5</v>
      </c>
      <c r="F21" s="73">
        <v>5</v>
      </c>
      <c r="G21" s="81">
        <v>5</v>
      </c>
      <c r="H21" s="80"/>
      <c r="I21" s="78"/>
      <c r="J21" s="78"/>
      <c r="K21" s="73"/>
      <c r="L21" s="73"/>
      <c r="M21" s="81"/>
      <c r="N21" s="340"/>
      <c r="P21" s="182">
        <v>0</v>
      </c>
    </row>
    <row r="22" spans="1:16" ht="16.5" customHeight="1">
      <c r="A22" s="16"/>
      <c r="B22" s="20" t="s">
        <v>221</v>
      </c>
      <c r="C22" s="21" t="s">
        <v>106</v>
      </c>
      <c r="D22" s="67" t="s">
        <v>33</v>
      </c>
      <c r="E22" s="80">
        <v>1804.518838048823</v>
      </c>
      <c r="F22" s="73">
        <v>1804.518838048823</v>
      </c>
      <c r="G22" s="81">
        <v>1804.518838048823</v>
      </c>
      <c r="H22" s="80"/>
      <c r="I22" s="78"/>
      <c r="J22" s="78"/>
      <c r="K22" s="73"/>
      <c r="L22" s="73"/>
      <c r="M22" s="81"/>
      <c r="N22" s="340"/>
      <c r="P22" s="182">
        <v>0</v>
      </c>
    </row>
    <row r="23" spans="1:16" ht="16.5" customHeight="1">
      <c r="A23" s="16"/>
      <c r="B23" s="20" t="s">
        <v>102</v>
      </c>
      <c r="C23" s="21" t="s">
        <v>103</v>
      </c>
      <c r="D23" s="67" t="s">
        <v>104</v>
      </c>
      <c r="E23" s="80">
        <v>136.11932704386382</v>
      </c>
      <c r="F23" s="73">
        <v>136.11932704386382</v>
      </c>
      <c r="G23" s="81">
        <v>136.11932704386382</v>
      </c>
      <c r="H23" s="80">
        <v>0</v>
      </c>
      <c r="I23" s="78">
        <v>0</v>
      </c>
      <c r="J23" s="78">
        <v>136.11932704386382</v>
      </c>
      <c r="K23" s="73">
        <v>0</v>
      </c>
      <c r="L23" s="73">
        <v>0</v>
      </c>
      <c r="M23" s="116" t="s">
        <v>438</v>
      </c>
      <c r="N23" s="340"/>
      <c r="P23" s="182">
        <f>_xlfn.IFS(M23="UNI",3,M23="TRI",4,M23="GAU",5)</f>
        <v>3</v>
      </c>
    </row>
    <row r="24" spans="1:16" ht="16.5" customHeight="1">
      <c r="A24" s="16" t="s">
        <v>232</v>
      </c>
      <c r="B24" s="20" t="s">
        <v>234</v>
      </c>
      <c r="C24" s="49" t="s">
        <v>235</v>
      </c>
      <c r="D24" s="67" t="s">
        <v>236</v>
      </c>
      <c r="E24" s="80">
        <v>-68.119327043863819</v>
      </c>
      <c r="F24" s="73">
        <v>-68.119327043863819</v>
      </c>
      <c r="G24" s="81">
        <v>-68.119327043863819</v>
      </c>
      <c r="H24" s="80"/>
      <c r="I24" s="78"/>
      <c r="J24" s="78">
        <v>-68.119327043863819</v>
      </c>
      <c r="K24" s="73"/>
      <c r="L24" s="73"/>
      <c r="M24" s="81"/>
      <c r="N24" s="340"/>
      <c r="P24" s="182">
        <v>1</v>
      </c>
    </row>
    <row r="25" spans="1:16" ht="16.5" customHeight="1">
      <c r="A25" s="16" t="s">
        <v>232</v>
      </c>
      <c r="B25" s="20" t="s">
        <v>237</v>
      </c>
      <c r="C25" s="21" t="s">
        <v>238</v>
      </c>
      <c r="D25" s="67" t="s">
        <v>52</v>
      </c>
      <c r="E25" s="80">
        <v>163.90936261065377</v>
      </c>
      <c r="F25" s="73">
        <v>163.90936261065377</v>
      </c>
      <c r="G25" s="81">
        <v>163.90936261065377</v>
      </c>
      <c r="H25" s="80"/>
      <c r="I25" s="78"/>
      <c r="J25" s="78">
        <v>163.90936261065377</v>
      </c>
      <c r="K25" s="73"/>
      <c r="L25" s="73"/>
      <c r="M25" s="81"/>
      <c r="N25" s="340"/>
      <c r="P25" s="182">
        <v>1</v>
      </c>
    </row>
    <row r="26" spans="1:16" ht="16.5" customHeight="1">
      <c r="A26" s="16"/>
      <c r="B26" s="20" t="s">
        <v>107</v>
      </c>
      <c r="C26" s="21" t="s">
        <v>108</v>
      </c>
      <c r="D26" s="67" t="s">
        <v>52</v>
      </c>
      <c r="E26" s="80">
        <v>0.13155553001709624</v>
      </c>
      <c r="F26" s="73">
        <v>0.44729606043361203</v>
      </c>
      <c r="G26" s="81">
        <v>0</v>
      </c>
      <c r="H26" s="80">
        <v>0.31574053041651579</v>
      </c>
      <c r="I26" s="78">
        <v>-0.13155553001709624</v>
      </c>
      <c r="J26" s="78">
        <v>0.22364803021680602</v>
      </c>
      <c r="K26" s="73">
        <v>1.6672813806619124E-2</v>
      </c>
      <c r="L26" s="73">
        <v>9.9692082547702732E-2</v>
      </c>
      <c r="M26" s="116" t="s">
        <v>438</v>
      </c>
      <c r="N26" s="340"/>
      <c r="P26" s="182">
        <f t="shared" ref="P26:P27" si="2">_xlfn.IFS(M26="UNI",3,M26="TRI",4,M26="GAU",5)</f>
        <v>3</v>
      </c>
    </row>
    <row r="27" spans="1:16" ht="16.5" customHeight="1">
      <c r="A27" s="26"/>
      <c r="B27" s="629" t="s">
        <v>696</v>
      </c>
      <c r="C27" s="596" t="s">
        <v>697</v>
      </c>
      <c r="D27" s="168" t="s">
        <v>52</v>
      </c>
      <c r="E27" s="626">
        <v>0</v>
      </c>
      <c r="F27" s="596">
        <v>0</v>
      </c>
      <c r="G27" s="168">
        <v>0</v>
      </c>
      <c r="H27" s="80">
        <v>0</v>
      </c>
      <c r="I27" s="78">
        <v>0</v>
      </c>
      <c r="J27" s="78">
        <v>0</v>
      </c>
      <c r="K27" s="73">
        <v>0</v>
      </c>
      <c r="L27" s="73">
        <v>0</v>
      </c>
      <c r="M27" s="116" t="s">
        <v>439</v>
      </c>
      <c r="N27" s="340"/>
      <c r="P27" s="182">
        <f t="shared" si="2"/>
        <v>5</v>
      </c>
    </row>
    <row r="28" spans="1:16" ht="16.5" customHeight="1">
      <c r="A28" s="533" t="s">
        <v>665</v>
      </c>
      <c r="B28" s="534" t="s">
        <v>666</v>
      </c>
      <c r="C28" s="535" t="s">
        <v>667</v>
      </c>
      <c r="D28" s="536" t="s">
        <v>52</v>
      </c>
      <c r="E28" s="537"/>
      <c r="F28" s="538">
        <v>0.37754489915473338</v>
      </c>
      <c r="G28" s="539"/>
      <c r="H28" s="537"/>
      <c r="I28" s="540"/>
      <c r="J28" s="540"/>
      <c r="K28" s="538"/>
      <c r="L28" s="538"/>
      <c r="M28" s="541"/>
      <c r="N28" s="542"/>
      <c r="P28" s="184">
        <v>0</v>
      </c>
    </row>
    <row r="29" spans="1:16" ht="16.5" customHeight="1">
      <c r="A29" s="533" t="s">
        <v>665</v>
      </c>
      <c r="B29" s="534" t="s">
        <v>668</v>
      </c>
      <c r="C29" s="535" t="s">
        <v>669</v>
      </c>
      <c r="D29" s="536" t="s">
        <v>52</v>
      </c>
      <c r="E29" s="537"/>
      <c r="F29" s="538">
        <v>5.493082557433622E-2</v>
      </c>
      <c r="G29" s="539"/>
      <c r="H29" s="537"/>
      <c r="I29" s="540"/>
      <c r="J29" s="540"/>
      <c r="K29" s="538"/>
      <c r="L29" s="538"/>
      <c r="M29" s="541"/>
      <c r="N29" s="542"/>
      <c r="P29" s="184">
        <v>0</v>
      </c>
    </row>
    <row r="30" spans="1:16" ht="16.5" customHeight="1">
      <c r="A30" s="533" t="s">
        <v>665</v>
      </c>
      <c r="B30" s="534" t="s">
        <v>670</v>
      </c>
      <c r="C30" s="535" t="s">
        <v>671</v>
      </c>
      <c r="D30" s="536" t="s">
        <v>52</v>
      </c>
      <c r="E30" s="537"/>
      <c r="F30" s="538">
        <v>0.22252335968291637</v>
      </c>
      <c r="G30" s="539"/>
      <c r="H30" s="537"/>
      <c r="I30" s="540"/>
      <c r="J30" s="540"/>
      <c r="K30" s="538"/>
      <c r="L30" s="538"/>
      <c r="M30" s="541"/>
      <c r="N30" s="542"/>
      <c r="P30" s="184">
        <v>0</v>
      </c>
    </row>
    <row r="31" spans="1:16" ht="16.5" customHeight="1">
      <c r="A31" s="533" t="s">
        <v>665</v>
      </c>
      <c r="B31" s="534" t="s">
        <v>672</v>
      </c>
      <c r="C31" s="535" t="s">
        <v>673</v>
      </c>
      <c r="D31" s="536" t="s">
        <v>52</v>
      </c>
      <c r="E31" s="537"/>
      <c r="F31" s="538">
        <v>2.4635952718541509</v>
      </c>
      <c r="G31" s="539"/>
      <c r="H31" s="537"/>
      <c r="I31" s="540"/>
      <c r="J31" s="540"/>
      <c r="K31" s="538"/>
      <c r="L31" s="538"/>
      <c r="M31" s="541"/>
      <c r="N31" s="542"/>
      <c r="P31" s="184">
        <v>0</v>
      </c>
    </row>
    <row r="32" spans="1:16" ht="16.5" customHeight="1">
      <c r="A32" s="16"/>
      <c r="B32" s="20" t="s">
        <v>207</v>
      </c>
      <c r="C32" s="21" t="s">
        <v>208</v>
      </c>
      <c r="D32" s="67" t="s">
        <v>52</v>
      </c>
      <c r="E32" s="80">
        <v>2.8567146167051258</v>
      </c>
      <c r="F32" s="73">
        <v>3.5708932708814074</v>
      </c>
      <c r="G32" s="81">
        <v>2.1425359625288443</v>
      </c>
      <c r="H32" s="80">
        <v>0.71417865417628157</v>
      </c>
      <c r="I32" s="78">
        <v>-0.71417865417628157</v>
      </c>
      <c r="J32" s="78">
        <v>2.8567146167051258</v>
      </c>
      <c r="K32" s="73">
        <v>5.6672350009004974E-2</v>
      </c>
      <c r="L32" s="73">
        <v>0.51005115008104474</v>
      </c>
      <c r="M32" s="116" t="s">
        <v>439</v>
      </c>
      <c r="N32" s="340"/>
      <c r="P32" s="182">
        <f>_xlfn.IFS(M32="UNI",3,M32="TRI",4,M32="GAU",5)</f>
        <v>5</v>
      </c>
    </row>
    <row r="33" spans="1:16" ht="16.5" customHeight="1">
      <c r="A33" s="16"/>
      <c r="B33" s="20" t="s">
        <v>64</v>
      </c>
      <c r="C33" s="24" t="s">
        <v>65</v>
      </c>
      <c r="D33" s="69" t="s">
        <v>52</v>
      </c>
      <c r="E33" s="80">
        <v>0</v>
      </c>
      <c r="F33" s="73">
        <v>0</v>
      </c>
      <c r="G33" s="81">
        <v>0</v>
      </c>
      <c r="H33" s="80">
        <v>0</v>
      </c>
      <c r="I33" s="78">
        <v>0</v>
      </c>
      <c r="J33" s="78">
        <v>0</v>
      </c>
      <c r="K33" s="73">
        <v>0</v>
      </c>
      <c r="L33" s="73">
        <v>0</v>
      </c>
      <c r="M33" s="116" t="s">
        <v>438</v>
      </c>
      <c r="N33" s="340"/>
      <c r="P33" s="182">
        <f>_xlfn.IFS(M33="UNI",3,M33="TRI",4,M33="GAU",5)</f>
        <v>3</v>
      </c>
    </row>
    <row r="34" spans="1:16" ht="16.5" customHeight="1">
      <c r="A34" s="16" t="s">
        <v>232</v>
      </c>
      <c r="B34" s="20" t="s">
        <v>239</v>
      </c>
      <c r="C34" s="21" t="s">
        <v>240</v>
      </c>
      <c r="D34" s="67" t="s">
        <v>52</v>
      </c>
      <c r="E34" s="80">
        <v>166.89763275737599</v>
      </c>
      <c r="F34" s="73">
        <v>167.9275519419688</v>
      </c>
      <c r="G34" s="81">
        <v>166.05189857318263</v>
      </c>
      <c r="H34" s="80"/>
      <c r="I34" s="78"/>
      <c r="J34" s="78">
        <v>166.98972525757571</v>
      </c>
      <c r="K34" s="73"/>
      <c r="L34" s="73"/>
      <c r="M34" s="81"/>
      <c r="N34" s="340"/>
      <c r="P34" s="182">
        <v>1</v>
      </c>
    </row>
    <row r="35" spans="1:16" ht="16.5" customHeight="1">
      <c r="A35" s="33" t="s">
        <v>232</v>
      </c>
      <c r="B35" s="94" t="s">
        <v>474</v>
      </c>
      <c r="C35" s="95" t="s">
        <v>241</v>
      </c>
      <c r="D35" s="69" t="s">
        <v>236</v>
      </c>
      <c r="E35" s="91">
        <v>-71.109595659085826</v>
      </c>
      <c r="F35" s="92">
        <v>-72.13951484367864</v>
      </c>
      <c r="G35" s="93">
        <v>-70.263861474892451</v>
      </c>
      <c r="H35" s="91"/>
      <c r="I35" s="145"/>
      <c r="J35" s="78">
        <v>-71.201688159285538</v>
      </c>
      <c r="K35" s="92"/>
      <c r="L35" s="92"/>
      <c r="M35" s="93"/>
      <c r="N35" s="341"/>
      <c r="P35" s="182">
        <v>1</v>
      </c>
    </row>
    <row r="36" spans="1:16" ht="16.5" customHeight="1">
      <c r="A36" s="104"/>
      <c r="B36" s="102" t="s">
        <v>394</v>
      </c>
      <c r="C36" s="101"/>
      <c r="D36" s="101"/>
      <c r="E36" s="101"/>
      <c r="F36" s="102"/>
      <c r="G36" s="101"/>
      <c r="H36" s="101"/>
      <c r="I36" s="101"/>
      <c r="J36" s="101"/>
      <c r="K36" s="101"/>
      <c r="L36" s="101"/>
      <c r="M36" s="101"/>
      <c r="N36" s="105"/>
      <c r="P36" s="182">
        <v>0</v>
      </c>
    </row>
    <row r="37" spans="1:16" ht="16.5" customHeight="1">
      <c r="A37" s="34"/>
      <c r="B37" s="96" t="s">
        <v>614</v>
      </c>
      <c r="C37" s="48" t="s">
        <v>616</v>
      </c>
      <c r="D37" s="66" t="s">
        <v>52</v>
      </c>
      <c r="E37" s="97">
        <v>2.9</v>
      </c>
      <c r="F37" s="98">
        <v>4.75</v>
      </c>
      <c r="G37" s="99">
        <v>1</v>
      </c>
      <c r="H37" s="97"/>
      <c r="I37" s="144"/>
      <c r="J37" s="144"/>
      <c r="K37" s="98"/>
      <c r="L37" s="98"/>
      <c r="M37" s="99"/>
      <c r="N37" s="341"/>
      <c r="P37" s="182">
        <v>0</v>
      </c>
    </row>
    <row r="38" spans="1:16" ht="16.5" customHeight="1">
      <c r="A38" s="17" t="s">
        <v>228</v>
      </c>
      <c r="B38" s="151" t="s">
        <v>615</v>
      </c>
      <c r="C38" s="22" t="s">
        <v>617</v>
      </c>
      <c r="D38" s="67" t="s">
        <v>52</v>
      </c>
      <c r="E38" s="80">
        <v>15.629091922214924</v>
      </c>
      <c r="F38" s="73">
        <v>11.47578214549829</v>
      </c>
      <c r="G38" s="81">
        <v>24.806472745929803</v>
      </c>
      <c r="H38" s="80"/>
      <c r="I38" s="78"/>
      <c r="J38" s="78">
        <v>18.141127445714048</v>
      </c>
      <c r="K38" s="73"/>
      <c r="L38" s="73"/>
      <c r="M38" s="81"/>
      <c r="N38" s="340"/>
      <c r="P38" s="182">
        <v>1</v>
      </c>
    </row>
    <row r="39" spans="1:16" ht="16.5" customHeight="1">
      <c r="A39" s="143"/>
      <c r="B39" s="353" t="s">
        <v>373</v>
      </c>
      <c r="C39" s="150" t="s">
        <v>88</v>
      </c>
      <c r="D39" s="5" t="s">
        <v>60</v>
      </c>
      <c r="E39" s="80">
        <v>5</v>
      </c>
      <c r="F39" s="73">
        <v>5</v>
      </c>
      <c r="G39" s="81">
        <v>7</v>
      </c>
      <c r="H39" s="80"/>
      <c r="I39" s="78"/>
      <c r="J39" s="78"/>
      <c r="K39" s="73"/>
      <c r="L39" s="73"/>
      <c r="M39" s="81"/>
      <c r="N39" s="340"/>
      <c r="P39" s="182">
        <v>0</v>
      </c>
    </row>
    <row r="40" spans="1:16" ht="16.5" customHeight="1">
      <c r="A40" s="533" t="s">
        <v>665</v>
      </c>
      <c r="B40" s="543" t="s">
        <v>375</v>
      </c>
      <c r="C40" s="544" t="s">
        <v>90</v>
      </c>
      <c r="D40" s="545" t="s">
        <v>72</v>
      </c>
      <c r="E40" s="546">
        <v>290</v>
      </c>
      <c r="F40" s="547">
        <v>290</v>
      </c>
      <c r="G40" s="548">
        <v>290</v>
      </c>
      <c r="H40" s="546"/>
      <c r="I40" s="549"/>
      <c r="J40" s="549"/>
      <c r="K40" s="547"/>
      <c r="L40" s="547"/>
      <c r="M40" s="548"/>
      <c r="N40" s="550"/>
      <c r="P40" s="182">
        <v>0</v>
      </c>
    </row>
    <row r="41" spans="1:16" ht="16.5" customHeight="1">
      <c r="A41" s="533" t="s">
        <v>665</v>
      </c>
      <c r="B41" s="551" t="s">
        <v>376</v>
      </c>
      <c r="C41" s="544" t="s">
        <v>91</v>
      </c>
      <c r="D41" s="552" t="s">
        <v>72</v>
      </c>
      <c r="E41" s="546">
        <v>323.843778437249</v>
      </c>
      <c r="F41" s="547">
        <v>323.843778437249</v>
      </c>
      <c r="G41" s="548">
        <v>323.843778437249</v>
      </c>
      <c r="H41" s="546"/>
      <c r="I41" s="549"/>
      <c r="J41" s="549"/>
      <c r="K41" s="547"/>
      <c r="L41" s="547"/>
      <c r="M41" s="548"/>
      <c r="N41" s="550"/>
      <c r="P41" s="182">
        <v>0</v>
      </c>
    </row>
    <row r="42" spans="1:16" ht="16.5" customHeight="1">
      <c r="A42" s="17"/>
      <c r="B42" s="152" t="s">
        <v>374</v>
      </c>
      <c r="C42" s="2" t="s">
        <v>89</v>
      </c>
      <c r="D42" s="5" t="s">
        <v>70</v>
      </c>
      <c r="E42" s="80">
        <v>27.880578584453104</v>
      </c>
      <c r="F42" s="73">
        <v>27.880578584453104</v>
      </c>
      <c r="G42" s="81">
        <v>27.880578584453104</v>
      </c>
      <c r="H42" s="80"/>
      <c r="I42" s="78"/>
      <c r="J42" s="78"/>
      <c r="K42" s="73"/>
      <c r="L42" s="73"/>
      <c r="M42" s="81"/>
      <c r="N42" s="340"/>
      <c r="P42" s="182">
        <v>0</v>
      </c>
    </row>
    <row r="43" spans="1:16" ht="16.5" customHeight="1">
      <c r="A43" s="16"/>
      <c r="B43" s="38" t="s">
        <v>372</v>
      </c>
      <c r="C43" s="21" t="s">
        <v>87</v>
      </c>
      <c r="D43" s="67" t="s">
        <v>67</v>
      </c>
      <c r="E43" s="80">
        <v>-22.880578584453104</v>
      </c>
      <c r="F43" s="73">
        <v>-22.880578584453104</v>
      </c>
      <c r="G43" s="81">
        <v>-20.880578584453104</v>
      </c>
      <c r="H43" s="80">
        <v>0</v>
      </c>
      <c r="I43" s="78">
        <v>2</v>
      </c>
      <c r="J43" s="78">
        <v>-21.880578584453104</v>
      </c>
      <c r="K43" s="73">
        <v>0.1111111111111111</v>
      </c>
      <c r="L43" s="73">
        <v>0</v>
      </c>
      <c r="M43" s="116" t="s">
        <v>439</v>
      </c>
      <c r="N43" s="340"/>
      <c r="P43" s="182">
        <f>_xlfn.IFS(M43="UNI",3,M43="TRI",4,M43="GAU",5)</f>
        <v>5</v>
      </c>
    </row>
    <row r="44" spans="1:16" ht="16.5" customHeight="1">
      <c r="A44" s="59" t="s">
        <v>277</v>
      </c>
      <c r="B44" s="60" t="s">
        <v>476</v>
      </c>
      <c r="C44" s="61" t="s">
        <v>243</v>
      </c>
      <c r="D44" s="69" t="s">
        <v>67</v>
      </c>
      <c r="E44" s="88">
        <v>106.81979018967111</v>
      </c>
      <c r="F44" s="89">
        <v>105.7898710050783</v>
      </c>
      <c r="G44" s="90">
        <v>109.66552437386447</v>
      </c>
      <c r="H44" s="91"/>
      <c r="I44" s="145"/>
      <c r="J44" s="78">
        <v>107.72769768947138</v>
      </c>
      <c r="K44" s="76">
        <v>0.18445627492673522</v>
      </c>
      <c r="L44" s="76">
        <v>0.60974323262874752</v>
      </c>
      <c r="M44" s="93"/>
      <c r="N44" s="341"/>
      <c r="P44" s="182">
        <v>1</v>
      </c>
    </row>
    <row r="45" spans="1:16" ht="18" customHeight="1">
      <c r="A45" s="104"/>
      <c r="B45" s="102"/>
      <c r="C45" s="101"/>
      <c r="D45" s="101"/>
      <c r="E45" s="101"/>
      <c r="F45" s="102"/>
      <c r="G45" s="101"/>
      <c r="H45" s="101"/>
      <c r="I45" s="101"/>
      <c r="J45" s="101"/>
      <c r="K45" s="101"/>
      <c r="L45" s="101"/>
      <c r="M45" s="101"/>
      <c r="N45" s="105"/>
      <c r="P45" s="182">
        <v>0</v>
      </c>
    </row>
    <row r="46" spans="1:16" ht="16.5" customHeight="1">
      <c r="A46" s="109"/>
      <c r="B46" s="112" t="s">
        <v>159</v>
      </c>
      <c r="C46" s="6" t="s">
        <v>173</v>
      </c>
      <c r="D46" s="100" t="s">
        <v>397</v>
      </c>
      <c r="E46" s="97"/>
      <c r="F46" s="98"/>
      <c r="G46" s="99"/>
      <c r="H46" s="80"/>
      <c r="I46" s="78"/>
      <c r="J46" s="144"/>
      <c r="K46" s="98"/>
      <c r="L46" s="98"/>
      <c r="M46" s="99"/>
      <c r="N46" s="834" t="s">
        <v>398</v>
      </c>
      <c r="P46" s="182">
        <v>2</v>
      </c>
    </row>
    <row r="47" spans="1:16" ht="16.5" customHeight="1">
      <c r="A47" s="110"/>
      <c r="B47" s="112" t="s">
        <v>161</v>
      </c>
      <c r="C47" s="2" t="s">
        <v>174</v>
      </c>
      <c r="D47" s="4" t="s">
        <v>397</v>
      </c>
      <c r="E47" s="80"/>
      <c r="F47" s="73"/>
      <c r="G47" s="81"/>
      <c r="H47" s="80"/>
      <c r="I47" s="78"/>
      <c r="J47" s="78"/>
      <c r="K47" s="73"/>
      <c r="L47" s="73"/>
      <c r="M47" s="81"/>
      <c r="N47" s="835"/>
      <c r="P47" s="182">
        <v>2</v>
      </c>
    </row>
    <row r="48" spans="1:16" ht="16.5" customHeight="1">
      <c r="A48" s="111"/>
      <c r="B48" s="112" t="s">
        <v>160</v>
      </c>
      <c r="C48" s="2" t="s">
        <v>175</v>
      </c>
      <c r="D48" s="4" t="s">
        <v>397</v>
      </c>
      <c r="E48" s="86"/>
      <c r="F48" s="77"/>
      <c r="G48" s="87"/>
      <c r="H48" s="80"/>
      <c r="I48" s="78"/>
      <c r="J48" s="78"/>
      <c r="K48" s="73"/>
      <c r="L48" s="73"/>
      <c r="M48" s="81"/>
      <c r="N48" s="835"/>
      <c r="P48" s="135">
        <v>2</v>
      </c>
    </row>
    <row r="49" spans="1:16" ht="16.5" customHeight="1">
      <c r="A49" s="51"/>
      <c r="B49" s="13" t="s">
        <v>276</v>
      </c>
      <c r="C49" s="14" t="s">
        <v>6</v>
      </c>
      <c r="D49" s="14" t="s">
        <v>1</v>
      </c>
      <c r="E49" s="14" t="s">
        <v>730</v>
      </c>
      <c r="F49" s="14" t="s">
        <v>731</v>
      </c>
      <c r="G49" s="14" t="s">
        <v>732</v>
      </c>
      <c r="H49" s="14" t="s">
        <v>733</v>
      </c>
      <c r="I49" s="14" t="s">
        <v>734</v>
      </c>
      <c r="J49" s="14" t="s">
        <v>735</v>
      </c>
      <c r="K49" s="14" t="s">
        <v>736</v>
      </c>
      <c r="L49" s="14" t="s">
        <v>737</v>
      </c>
      <c r="M49" s="14" t="s">
        <v>227</v>
      </c>
      <c r="N49" s="15" t="s">
        <v>5</v>
      </c>
      <c r="P49" s="169"/>
    </row>
    <row r="50" spans="1:16" ht="16.5" customHeight="1">
      <c r="A50" s="533" t="s">
        <v>665</v>
      </c>
      <c r="B50" s="553" t="s">
        <v>244</v>
      </c>
      <c r="C50" s="554"/>
      <c r="D50" s="555" t="s">
        <v>52</v>
      </c>
      <c r="E50" s="549"/>
      <c r="F50" s="547"/>
      <c r="G50" s="548"/>
      <c r="H50" s="549"/>
      <c r="I50" s="549"/>
      <c r="J50" s="549"/>
      <c r="K50" s="547"/>
      <c r="L50" s="547"/>
      <c r="M50" s="548"/>
      <c r="N50" s="556" t="s">
        <v>245</v>
      </c>
      <c r="P50" s="181">
        <v>0</v>
      </c>
    </row>
    <row r="51" spans="1:16" ht="16.5" customHeight="1">
      <c r="A51" s="533" t="s">
        <v>665</v>
      </c>
      <c r="B51" s="557" t="s">
        <v>246</v>
      </c>
      <c r="C51" s="557"/>
      <c r="D51" s="558" t="s">
        <v>52</v>
      </c>
      <c r="E51" s="559"/>
      <c r="F51" s="560"/>
      <c r="G51" s="561"/>
      <c r="H51" s="559"/>
      <c r="I51" s="562"/>
      <c r="J51" s="562"/>
      <c r="K51" s="560"/>
      <c r="L51" s="560"/>
      <c r="M51" s="561"/>
      <c r="N51" s="550" t="s">
        <v>247</v>
      </c>
      <c r="P51" s="182">
        <v>0</v>
      </c>
    </row>
    <row r="52" spans="1:16" ht="16.5" customHeight="1">
      <c r="A52" s="17"/>
      <c r="B52" s="25" t="s">
        <v>248</v>
      </c>
      <c r="C52" s="35" t="s">
        <v>223</v>
      </c>
      <c r="D52" s="67" t="s">
        <v>52</v>
      </c>
      <c r="E52" s="80"/>
      <c r="F52" s="73"/>
      <c r="G52" s="81"/>
      <c r="H52" s="80"/>
      <c r="I52" s="78"/>
      <c r="J52" s="78"/>
      <c r="K52" s="73"/>
      <c r="L52" s="73"/>
      <c r="M52" s="116" t="s">
        <v>437</v>
      </c>
      <c r="N52" s="340" t="s">
        <v>484</v>
      </c>
      <c r="P52" s="182">
        <f t="shared" ref="P52:P53" si="3">_xlfn.IFS(M52="UNI",3,M52="TRI",4,M52="GAU",5)</f>
        <v>4</v>
      </c>
    </row>
    <row r="53" spans="1:16" ht="16.5" customHeight="1">
      <c r="A53" s="143"/>
      <c r="B53" s="65" t="s">
        <v>479</v>
      </c>
      <c r="C53" s="2" t="s">
        <v>147</v>
      </c>
      <c r="D53" s="5" t="s">
        <v>52</v>
      </c>
      <c r="E53" s="80"/>
      <c r="F53" s="73"/>
      <c r="G53" s="81"/>
      <c r="H53" s="80"/>
      <c r="I53" s="78"/>
      <c r="J53" s="78"/>
      <c r="K53" s="73"/>
      <c r="L53" s="73"/>
      <c r="M53" s="116" t="s">
        <v>437</v>
      </c>
      <c r="N53" s="340"/>
      <c r="P53" s="182">
        <f t="shared" si="3"/>
        <v>4</v>
      </c>
    </row>
    <row r="54" spans="1:16" ht="16.5" customHeight="1">
      <c r="A54" s="16" t="s">
        <v>232</v>
      </c>
      <c r="B54" s="25" t="s">
        <v>249</v>
      </c>
      <c r="C54" s="35" t="s">
        <v>250</v>
      </c>
      <c r="D54" s="67" t="s">
        <v>251</v>
      </c>
      <c r="E54" s="80"/>
      <c r="F54" s="73"/>
      <c r="G54" s="81"/>
      <c r="H54" s="80"/>
      <c r="I54" s="78"/>
      <c r="J54" s="78"/>
      <c r="K54" s="73"/>
      <c r="L54" s="73"/>
      <c r="M54" s="81"/>
      <c r="N54" s="340" t="s">
        <v>485</v>
      </c>
      <c r="P54" s="182">
        <v>1</v>
      </c>
    </row>
    <row r="55" spans="1:16" ht="16.5" customHeight="1">
      <c r="A55" s="16"/>
      <c r="B55" s="25" t="s">
        <v>417</v>
      </c>
      <c r="C55" s="26" t="s">
        <v>125</v>
      </c>
      <c r="D55" s="67" t="s">
        <v>126</v>
      </c>
      <c r="E55" s="80"/>
      <c r="F55" s="73"/>
      <c r="G55" s="81"/>
      <c r="H55" s="80"/>
      <c r="I55" s="78"/>
      <c r="J55" s="78"/>
      <c r="K55" s="73"/>
      <c r="L55" s="73"/>
      <c r="M55" s="81"/>
      <c r="N55" s="340"/>
      <c r="P55" s="182">
        <v>2</v>
      </c>
    </row>
    <row r="56" spans="1:16" ht="16.5" customHeight="1">
      <c r="A56" s="16"/>
      <c r="B56" s="25" t="s">
        <v>417</v>
      </c>
      <c r="C56" s="26" t="s">
        <v>125</v>
      </c>
      <c r="D56" s="67" t="s">
        <v>251</v>
      </c>
      <c r="E56" s="80"/>
      <c r="F56" s="73"/>
      <c r="G56" s="81"/>
      <c r="H56" s="80"/>
      <c r="I56" s="78"/>
      <c r="J56" s="78"/>
      <c r="K56" s="73"/>
      <c r="L56" s="73"/>
      <c r="M56" s="116" t="s">
        <v>437</v>
      </c>
      <c r="N56" s="340" t="s">
        <v>489</v>
      </c>
      <c r="P56" s="182">
        <f>_xlfn.IFS(M56="UNI",3,M56="TRI",4,M56="GAU",5)</f>
        <v>4</v>
      </c>
    </row>
    <row r="57" spans="1:16" ht="16.5" customHeight="1">
      <c r="A57" s="16" t="s">
        <v>232</v>
      </c>
      <c r="B57" s="25" t="s">
        <v>252</v>
      </c>
      <c r="C57" s="35" t="s">
        <v>253</v>
      </c>
      <c r="D57" s="67" t="s">
        <v>52</v>
      </c>
      <c r="E57" s="80"/>
      <c r="F57" s="73"/>
      <c r="G57" s="81"/>
      <c r="H57" s="80"/>
      <c r="I57" s="78"/>
      <c r="J57" s="78"/>
      <c r="K57" s="73"/>
      <c r="L57" s="73"/>
      <c r="M57" s="81"/>
      <c r="N57" s="340" t="s">
        <v>486</v>
      </c>
      <c r="P57" s="182">
        <v>1</v>
      </c>
    </row>
    <row r="58" spans="1:16" ht="16.5" customHeight="1">
      <c r="A58" s="16"/>
      <c r="B58" s="25" t="s">
        <v>389</v>
      </c>
      <c r="C58" s="35" t="s">
        <v>130</v>
      </c>
      <c r="D58" s="67" t="s">
        <v>52</v>
      </c>
      <c r="E58" s="80"/>
      <c r="F58" s="73"/>
      <c r="G58" s="81"/>
      <c r="H58" s="80"/>
      <c r="I58" s="78"/>
      <c r="J58" s="78"/>
      <c r="K58" s="73"/>
      <c r="L58" s="73"/>
      <c r="M58" s="81"/>
      <c r="N58" s="340"/>
      <c r="P58" s="182">
        <v>1</v>
      </c>
    </row>
    <row r="59" spans="1:16" ht="18" customHeight="1">
      <c r="A59" s="27" t="s">
        <v>232</v>
      </c>
      <c r="B59" s="41" t="s">
        <v>254</v>
      </c>
      <c r="C59" s="42"/>
      <c r="D59" s="70" t="s">
        <v>52</v>
      </c>
      <c r="E59" s="84"/>
      <c r="F59" s="76"/>
      <c r="G59" s="85"/>
      <c r="H59" s="84"/>
      <c r="I59" s="146"/>
      <c r="J59" s="78"/>
      <c r="K59" s="76"/>
      <c r="L59" s="76"/>
      <c r="M59" s="85"/>
      <c r="N59" s="340"/>
      <c r="P59" s="182">
        <v>1</v>
      </c>
    </row>
    <row r="60" spans="1:16" ht="18">
      <c r="A60" s="23" t="s">
        <v>242</v>
      </c>
      <c r="B60" s="43" t="s">
        <v>574</v>
      </c>
      <c r="C60" s="44" t="s">
        <v>255</v>
      </c>
      <c r="D60" s="67" t="s">
        <v>52</v>
      </c>
      <c r="E60" s="82"/>
      <c r="F60" s="75"/>
      <c r="G60" s="83"/>
      <c r="H60" s="80"/>
      <c r="I60" s="78"/>
      <c r="J60" s="78"/>
      <c r="K60" s="73"/>
      <c r="L60" s="73"/>
      <c r="N60" s="839" t="s">
        <v>571</v>
      </c>
      <c r="P60" s="135">
        <v>1</v>
      </c>
    </row>
    <row r="61" spans="1:16">
      <c r="A61" s="17" t="s">
        <v>228</v>
      </c>
      <c r="B61" s="25" t="s">
        <v>572</v>
      </c>
      <c r="C61" s="25"/>
      <c r="D61" s="67" t="s">
        <v>52</v>
      </c>
      <c r="E61" s="80"/>
      <c r="F61" s="138"/>
      <c r="G61" s="171"/>
      <c r="H61" s="154"/>
      <c r="I61" s="155"/>
      <c r="J61" s="155"/>
      <c r="L61" s="73"/>
      <c r="M61" s="153" t="s">
        <v>454</v>
      </c>
      <c r="N61" s="835"/>
      <c r="P61" s="169"/>
    </row>
    <row r="62" spans="1:16" ht="16.5" customHeight="1">
      <c r="A62" s="17" t="s">
        <v>228</v>
      </c>
      <c r="B62" s="25" t="s">
        <v>573</v>
      </c>
      <c r="C62" s="25"/>
      <c r="D62" s="67" t="s">
        <v>52</v>
      </c>
      <c r="E62" s="80"/>
      <c r="F62" s="139"/>
      <c r="G62" s="172"/>
      <c r="H62" s="156"/>
      <c r="I62" s="157"/>
      <c r="J62" s="157"/>
      <c r="L62" s="73"/>
      <c r="M62" s="180" t="s">
        <v>440</v>
      </c>
      <c r="N62" s="835"/>
      <c r="P62" s="169"/>
    </row>
    <row r="63" spans="1:16" ht="16.5" customHeight="1">
      <c r="A63" s="51"/>
      <c r="B63" s="13" t="s">
        <v>257</v>
      </c>
      <c r="C63" s="14" t="s">
        <v>6</v>
      </c>
      <c r="D63" s="14" t="s">
        <v>1</v>
      </c>
      <c r="E63" s="14" t="s">
        <v>730</v>
      </c>
      <c r="F63" s="14" t="s">
        <v>731</v>
      </c>
      <c r="G63" s="14" t="s">
        <v>732</v>
      </c>
      <c r="H63" s="14" t="s">
        <v>733</v>
      </c>
      <c r="I63" s="14" t="s">
        <v>734</v>
      </c>
      <c r="J63" s="14" t="s">
        <v>735</v>
      </c>
      <c r="K63" s="14" t="s">
        <v>736</v>
      </c>
      <c r="L63" s="14" t="s">
        <v>737</v>
      </c>
      <c r="M63" s="14" t="s">
        <v>227</v>
      </c>
      <c r="N63" s="15" t="s">
        <v>5</v>
      </c>
      <c r="P63" s="169"/>
    </row>
    <row r="64" spans="1:16" ht="16.5" customHeight="1">
      <c r="A64" s="533" t="s">
        <v>665</v>
      </c>
      <c r="B64" s="553" t="s">
        <v>309</v>
      </c>
      <c r="C64" s="554"/>
      <c r="D64" s="563" t="s">
        <v>52</v>
      </c>
      <c r="E64" s="546">
        <v>0.60368626255921543</v>
      </c>
      <c r="F64" s="547">
        <v>0.76104873001581419</v>
      </c>
      <c r="G64" s="548">
        <v>0.51182768591748762</v>
      </c>
      <c r="H64" s="546"/>
      <c r="I64" s="549"/>
      <c r="J64" s="549"/>
      <c r="K64" s="547"/>
      <c r="L64" s="547"/>
      <c r="M64" s="548"/>
      <c r="N64" s="556" t="s">
        <v>258</v>
      </c>
      <c r="P64" s="181">
        <v>0</v>
      </c>
    </row>
    <row r="65" spans="1:16" ht="16.5" customHeight="1">
      <c r="A65" s="533" t="s">
        <v>665</v>
      </c>
      <c r="B65" s="553" t="s">
        <v>308</v>
      </c>
      <c r="C65" s="553"/>
      <c r="D65" s="563" t="s">
        <v>52</v>
      </c>
      <c r="E65" s="546"/>
      <c r="F65" s="547"/>
      <c r="G65" s="548"/>
      <c r="H65" s="546"/>
      <c r="I65" s="549"/>
      <c r="J65" s="549"/>
      <c r="K65" s="547"/>
      <c r="L65" s="547"/>
      <c r="M65" s="548"/>
      <c r="N65" s="550" t="s">
        <v>247</v>
      </c>
      <c r="P65" s="182">
        <v>0</v>
      </c>
    </row>
    <row r="66" spans="1:16" ht="16.5" customHeight="1">
      <c r="A66" s="17"/>
      <c r="B66" s="25" t="s">
        <v>162</v>
      </c>
      <c r="C66" s="26" t="s">
        <v>163</v>
      </c>
      <c r="D66" s="67" t="s">
        <v>52</v>
      </c>
      <c r="E66" s="80">
        <v>0.60368626255921543</v>
      </c>
      <c r="F66" s="73">
        <v>0.76104873001581419</v>
      </c>
      <c r="G66" s="81">
        <v>0.51182768591748762</v>
      </c>
      <c r="H66" s="80">
        <v>0.15736246745659876</v>
      </c>
      <c r="I66" s="78">
        <v>-9.1858576641727807E-2</v>
      </c>
      <c r="J66" s="78">
        <v>0.625520892830839</v>
      </c>
      <c r="K66" s="73">
        <v>2.647557585781446E-3</v>
      </c>
      <c r="L66" s="73">
        <v>2.4762946164029104E-2</v>
      </c>
      <c r="M66" s="116" t="s">
        <v>437</v>
      </c>
      <c r="N66" s="340" t="s">
        <v>484</v>
      </c>
      <c r="P66" s="182">
        <f t="shared" ref="P66:P67" si="4">_xlfn.IFS(M66="UNI",3,M66="TRI",4,M66="GAU",5)</f>
        <v>4</v>
      </c>
    </row>
    <row r="67" spans="1:16" ht="16.5" customHeight="1">
      <c r="A67" s="143"/>
      <c r="B67" s="112" t="s">
        <v>480</v>
      </c>
      <c r="C67" s="2" t="s">
        <v>143</v>
      </c>
      <c r="D67" s="5" t="s">
        <v>52</v>
      </c>
      <c r="E67" s="80">
        <v>2</v>
      </c>
      <c r="F67" s="73">
        <v>2</v>
      </c>
      <c r="G67" s="81">
        <v>2</v>
      </c>
      <c r="H67" s="80">
        <v>0</v>
      </c>
      <c r="I67" s="78">
        <v>0</v>
      </c>
      <c r="J67" s="78">
        <v>2</v>
      </c>
      <c r="K67" s="73">
        <v>0</v>
      </c>
      <c r="L67" s="73">
        <v>0</v>
      </c>
      <c r="M67" s="116" t="s">
        <v>437</v>
      </c>
      <c r="N67" s="340"/>
      <c r="P67" s="182">
        <f t="shared" si="4"/>
        <v>4</v>
      </c>
    </row>
    <row r="68" spans="1:16" ht="16.5" customHeight="1">
      <c r="A68" s="16" t="s">
        <v>232</v>
      </c>
      <c r="B68" s="25" t="s">
        <v>259</v>
      </c>
      <c r="C68" s="35" t="s">
        <v>260</v>
      </c>
      <c r="D68" s="67" t="s">
        <v>251</v>
      </c>
      <c r="E68" s="80">
        <v>104.21610392711189</v>
      </c>
      <c r="F68" s="73">
        <v>103.02882227506248</v>
      </c>
      <c r="G68" s="81">
        <v>107.15369668794699</v>
      </c>
      <c r="H68" s="80"/>
      <c r="I68" s="78"/>
      <c r="J68" s="78">
        <v>105.09125948150474</v>
      </c>
      <c r="K68" s="73"/>
      <c r="L68" s="73"/>
      <c r="M68" s="81"/>
      <c r="N68" s="340" t="s">
        <v>485</v>
      </c>
      <c r="P68" s="182">
        <v>1</v>
      </c>
    </row>
    <row r="69" spans="1:16" ht="16.5" customHeight="1">
      <c r="A69" s="16"/>
      <c r="B69" s="25" t="s">
        <v>261</v>
      </c>
      <c r="C69" s="35" t="s">
        <v>119</v>
      </c>
      <c r="D69" s="67" t="s">
        <v>120</v>
      </c>
      <c r="E69" s="186">
        <v>1500000</v>
      </c>
      <c r="F69" s="187">
        <v>1500000</v>
      </c>
      <c r="G69" s="188">
        <v>1500000</v>
      </c>
      <c r="H69" s="80"/>
      <c r="I69" s="78"/>
      <c r="J69" s="78"/>
      <c r="K69" s="73"/>
      <c r="L69" s="73"/>
      <c r="M69" s="81"/>
      <c r="N69" s="340"/>
      <c r="P69" s="182">
        <v>0</v>
      </c>
    </row>
    <row r="70" spans="1:16" ht="16.5" customHeight="1">
      <c r="A70" s="16"/>
      <c r="B70" s="25" t="s">
        <v>261</v>
      </c>
      <c r="C70" s="26" t="s">
        <v>119</v>
      </c>
      <c r="D70" s="67" t="s">
        <v>251</v>
      </c>
      <c r="E70" s="80">
        <v>61.760912590556813</v>
      </c>
      <c r="F70" s="73">
        <v>61.760912590556813</v>
      </c>
      <c r="G70" s="81">
        <v>61.760912590556813</v>
      </c>
      <c r="H70" s="80"/>
      <c r="I70" s="78"/>
      <c r="J70" s="78"/>
      <c r="K70" s="73"/>
      <c r="L70" s="73"/>
      <c r="M70" s="81"/>
      <c r="N70" s="340" t="s">
        <v>494</v>
      </c>
      <c r="P70" s="182">
        <v>0</v>
      </c>
    </row>
    <row r="71" spans="1:16" ht="16.5" customHeight="1">
      <c r="A71" s="16" t="s">
        <v>232</v>
      </c>
      <c r="B71" s="25" t="s">
        <v>262</v>
      </c>
      <c r="C71" s="35" t="s">
        <v>263</v>
      </c>
      <c r="D71" s="67" t="s">
        <v>52</v>
      </c>
      <c r="E71" s="80">
        <v>42.455191336555075</v>
      </c>
      <c r="F71" s="73">
        <v>41.267909684505668</v>
      </c>
      <c r="G71" s="81">
        <v>45.392784097390177</v>
      </c>
      <c r="H71" s="186"/>
      <c r="I71" s="189"/>
      <c r="J71" s="189">
        <v>43.330346890947922</v>
      </c>
      <c r="K71" s="187"/>
      <c r="L71" s="187"/>
      <c r="M71" s="81"/>
      <c r="N71" s="340" t="s">
        <v>487</v>
      </c>
      <c r="P71" s="182">
        <v>1</v>
      </c>
    </row>
    <row r="72" spans="1:16" ht="16.5" customHeight="1">
      <c r="A72" s="16"/>
      <c r="B72" s="25" t="s">
        <v>418</v>
      </c>
      <c r="C72" s="35" t="s">
        <v>131</v>
      </c>
      <c r="D72" s="67" t="s">
        <v>52</v>
      </c>
      <c r="E72" s="80">
        <v>9.5878583468476073</v>
      </c>
      <c r="F72" s="73">
        <v>9.5878583468476073</v>
      </c>
      <c r="G72" s="81">
        <v>9.5878583468476073</v>
      </c>
      <c r="H72" s="80"/>
      <c r="I72" s="78"/>
      <c r="J72" s="78">
        <v>9.5878583468476073</v>
      </c>
      <c r="K72" s="73"/>
      <c r="L72" s="73"/>
      <c r="M72" s="81"/>
      <c r="N72" s="340"/>
      <c r="P72" s="182">
        <v>1</v>
      </c>
    </row>
    <row r="73" spans="1:16">
      <c r="A73" s="27" t="s">
        <v>232</v>
      </c>
      <c r="B73" s="41" t="s">
        <v>264</v>
      </c>
      <c r="C73" s="42"/>
      <c r="D73" s="70" t="s">
        <v>52</v>
      </c>
      <c r="E73" s="84">
        <v>73.952457199963646</v>
      </c>
      <c r="F73" s="76">
        <v>74.10981966742024</v>
      </c>
      <c r="G73" s="85">
        <v>73.860598623321906</v>
      </c>
      <c r="H73" s="84"/>
      <c r="I73" s="146"/>
      <c r="J73" s="78">
        <v>73.985209145371073</v>
      </c>
      <c r="K73" s="76">
        <v>2.647557585781446E-3</v>
      </c>
      <c r="L73" s="76">
        <v>2.4762946164029104E-2</v>
      </c>
      <c r="M73" s="85"/>
      <c r="N73" s="340"/>
      <c r="P73" s="182">
        <v>1</v>
      </c>
    </row>
    <row r="74" spans="1:16" ht="18">
      <c r="A74" s="23" t="s">
        <v>242</v>
      </c>
      <c r="B74" s="43" t="s">
        <v>575</v>
      </c>
      <c r="C74" s="44" t="s">
        <v>265</v>
      </c>
      <c r="D74" s="67" t="s">
        <v>52</v>
      </c>
      <c r="E74" s="82">
        <v>32.867332989707464</v>
      </c>
      <c r="F74" s="75">
        <v>31.68005133765806</v>
      </c>
      <c r="G74" s="83">
        <v>35.804925750542566</v>
      </c>
      <c r="H74" s="80"/>
      <c r="I74" s="78"/>
      <c r="J74" s="78">
        <v>33.742488544100311</v>
      </c>
      <c r="K74" s="73"/>
      <c r="L74" s="73"/>
      <c r="M74" s="81"/>
      <c r="N74" s="839" t="s">
        <v>571</v>
      </c>
      <c r="P74" s="135">
        <v>1</v>
      </c>
    </row>
    <row r="75" spans="1:16">
      <c r="A75" s="17" t="s">
        <v>228</v>
      </c>
      <c r="B75" s="25" t="s">
        <v>572</v>
      </c>
      <c r="C75" s="25"/>
      <c r="D75" s="67" t="s">
        <v>52</v>
      </c>
      <c r="E75" s="80">
        <v>32.444823528538649</v>
      </c>
      <c r="F75" s="138"/>
      <c r="G75" s="171"/>
      <c r="H75" s="154"/>
      <c r="I75" s="155"/>
      <c r="J75" s="155"/>
      <c r="K75" s="588"/>
      <c r="L75" s="73">
        <v>0.18710383251251667</v>
      </c>
      <c r="M75" s="153" t="s">
        <v>454</v>
      </c>
      <c r="N75" s="835"/>
      <c r="P75" s="169"/>
    </row>
    <row r="76" spans="1:16" ht="15.75" thickBot="1">
      <c r="A76" s="37" t="s">
        <v>228</v>
      </c>
      <c r="B76" s="46" t="s">
        <v>573</v>
      </c>
      <c r="C76" s="46"/>
      <c r="D76" s="72" t="s">
        <v>52</v>
      </c>
      <c r="E76" s="106">
        <v>32.070774028429156</v>
      </c>
      <c r="F76" s="178"/>
      <c r="G76" s="179"/>
      <c r="H76" s="162"/>
      <c r="I76" s="163"/>
      <c r="J76" s="163"/>
      <c r="K76" s="589"/>
      <c r="L76" s="107">
        <v>0.6345061787927766</v>
      </c>
      <c r="M76" s="590" t="s">
        <v>440</v>
      </c>
      <c r="N76" s="840"/>
      <c r="P76" s="169"/>
    </row>
    <row r="77" spans="1:16" ht="15.75" hidden="1">
      <c r="A77" s="51"/>
      <c r="B77" s="13" t="s">
        <v>266</v>
      </c>
      <c r="C77" s="14" t="s">
        <v>6</v>
      </c>
      <c r="D77" s="14" t="s">
        <v>1</v>
      </c>
      <c r="E77" s="14" t="s">
        <v>730</v>
      </c>
      <c r="F77" s="14" t="s">
        <v>731</v>
      </c>
      <c r="G77" s="14" t="s">
        <v>732</v>
      </c>
      <c r="H77" s="14" t="s">
        <v>733</v>
      </c>
      <c r="I77" s="14" t="s">
        <v>734</v>
      </c>
      <c r="J77" s="14" t="s">
        <v>735</v>
      </c>
      <c r="K77" s="14" t="s">
        <v>736</v>
      </c>
      <c r="L77" s="14" t="s">
        <v>737</v>
      </c>
      <c r="M77" s="14" t="s">
        <v>227</v>
      </c>
      <c r="N77" s="15" t="s">
        <v>5</v>
      </c>
      <c r="P77" s="169"/>
    </row>
    <row r="78" spans="1:16" ht="18" hidden="1">
      <c r="A78" s="17"/>
      <c r="B78" s="25" t="s">
        <v>481</v>
      </c>
      <c r="C78" s="35" t="s">
        <v>170</v>
      </c>
      <c r="D78" s="67" t="s">
        <v>52</v>
      </c>
      <c r="E78" s="80"/>
      <c r="F78" s="73"/>
      <c r="G78" s="81"/>
      <c r="H78" s="80"/>
      <c r="I78" s="78"/>
      <c r="J78" s="78"/>
      <c r="K78" s="73"/>
      <c r="L78" s="73"/>
      <c r="M78" s="81" t="s">
        <v>437</v>
      </c>
      <c r="N78" s="140" t="s">
        <v>484</v>
      </c>
      <c r="P78" s="181">
        <f t="shared" ref="P78:P79" si="5">_xlfn.IFS(M78="UNI",3,M78="TRI",4,M78="GAU",5)</f>
        <v>4</v>
      </c>
    </row>
    <row r="79" spans="1:16" ht="18" hidden="1">
      <c r="A79" s="143"/>
      <c r="B79" s="65" t="s">
        <v>146</v>
      </c>
      <c r="C79" s="2" t="s">
        <v>147</v>
      </c>
      <c r="D79" s="5" t="s">
        <v>52</v>
      </c>
      <c r="E79" s="80"/>
      <c r="F79" s="73"/>
      <c r="G79" s="81"/>
      <c r="H79" s="80"/>
      <c r="I79" s="78"/>
      <c r="J79" s="78"/>
      <c r="K79" s="73"/>
      <c r="L79" s="73"/>
      <c r="M79" s="81" t="s">
        <v>437</v>
      </c>
      <c r="N79" s="140"/>
      <c r="P79" s="182">
        <f t="shared" si="5"/>
        <v>4</v>
      </c>
    </row>
    <row r="80" spans="1:16" ht="18" hidden="1">
      <c r="A80" s="16" t="s">
        <v>232</v>
      </c>
      <c r="B80" s="25" t="s">
        <v>267</v>
      </c>
      <c r="C80" s="35" t="s">
        <v>268</v>
      </c>
      <c r="D80" s="67" t="s">
        <v>251</v>
      </c>
      <c r="E80" s="80"/>
      <c r="F80" s="73"/>
      <c r="G80" s="81"/>
      <c r="H80" s="80"/>
      <c r="I80" s="78"/>
      <c r="J80" s="78"/>
      <c r="K80" s="73"/>
      <c r="L80" s="73"/>
      <c r="M80" s="81"/>
      <c r="N80" s="140" t="s">
        <v>485</v>
      </c>
      <c r="P80" s="182">
        <v>1</v>
      </c>
    </row>
    <row r="81" spans="1:16" ht="18" hidden="1">
      <c r="A81" s="16"/>
      <c r="B81" s="25" t="s">
        <v>417</v>
      </c>
      <c r="C81" s="26" t="s">
        <v>125</v>
      </c>
      <c r="D81" s="67" t="s">
        <v>126</v>
      </c>
      <c r="E81" s="80"/>
      <c r="F81" s="73"/>
      <c r="G81" s="81"/>
      <c r="H81" s="80"/>
      <c r="I81" s="78"/>
      <c r="J81" s="78"/>
      <c r="K81" s="73"/>
      <c r="L81" s="73"/>
      <c r="M81" s="81"/>
      <c r="N81" s="140"/>
      <c r="P81" s="182">
        <v>2</v>
      </c>
    </row>
    <row r="82" spans="1:16" ht="18" hidden="1">
      <c r="A82" s="16"/>
      <c r="B82" s="25" t="s">
        <v>417</v>
      </c>
      <c r="C82" s="26" t="s">
        <v>125</v>
      </c>
      <c r="D82" s="67" t="s">
        <v>251</v>
      </c>
      <c r="E82" s="80"/>
      <c r="F82" s="73"/>
      <c r="G82" s="81"/>
      <c r="H82" s="80"/>
      <c r="I82" s="78"/>
      <c r="J82" s="78"/>
      <c r="K82" s="73"/>
      <c r="L82" s="73"/>
      <c r="M82" s="116" t="s">
        <v>437</v>
      </c>
      <c r="N82" s="140" t="s">
        <v>489</v>
      </c>
      <c r="P82" s="182">
        <f>_xlfn.IFS(M82="UNI",3,M82="TRI",4,M82="GAU",5)</f>
        <v>4</v>
      </c>
    </row>
    <row r="83" spans="1:16" ht="18" hidden="1">
      <c r="A83" s="16" t="s">
        <v>232</v>
      </c>
      <c r="B83" s="25" t="s">
        <v>252</v>
      </c>
      <c r="C83" s="35" t="s">
        <v>269</v>
      </c>
      <c r="D83" s="67" t="s">
        <v>52</v>
      </c>
      <c r="E83" s="80"/>
      <c r="F83" s="73"/>
      <c r="G83" s="81"/>
      <c r="H83" s="80"/>
      <c r="I83" s="78"/>
      <c r="J83" s="78"/>
      <c r="K83" s="73"/>
      <c r="L83" s="73"/>
      <c r="M83" s="81"/>
      <c r="N83" s="140" t="s">
        <v>486</v>
      </c>
      <c r="P83" s="182">
        <v>1</v>
      </c>
    </row>
    <row r="84" spans="1:16" ht="18" hidden="1">
      <c r="A84" s="16"/>
      <c r="B84" s="25" t="s">
        <v>389</v>
      </c>
      <c r="C84" s="35" t="s">
        <v>130</v>
      </c>
      <c r="D84" s="67" t="s">
        <v>52</v>
      </c>
      <c r="E84" s="80"/>
      <c r="F84" s="73"/>
      <c r="G84" s="81"/>
      <c r="H84" s="80"/>
      <c r="I84" s="78"/>
      <c r="J84" s="78"/>
      <c r="K84" s="73"/>
      <c r="L84" s="73"/>
      <c r="M84" s="81"/>
      <c r="N84" s="140"/>
      <c r="P84" s="182">
        <v>1</v>
      </c>
    </row>
    <row r="85" spans="1:16" hidden="1">
      <c r="A85" s="27" t="s">
        <v>232</v>
      </c>
      <c r="B85" s="41" t="s">
        <v>270</v>
      </c>
      <c r="C85" s="42"/>
      <c r="D85" s="70" t="s">
        <v>52</v>
      </c>
      <c r="E85" s="84"/>
      <c r="F85" s="76"/>
      <c r="G85" s="85"/>
      <c r="H85" s="84"/>
      <c r="I85" s="146"/>
      <c r="J85" s="78"/>
      <c r="K85" s="76"/>
      <c r="L85" s="76"/>
      <c r="M85" s="85"/>
      <c r="N85" s="140"/>
      <c r="P85" s="182">
        <v>1</v>
      </c>
    </row>
    <row r="86" spans="1:16" ht="18" hidden="1">
      <c r="A86" s="23" t="s">
        <v>242</v>
      </c>
      <c r="B86" s="43" t="s">
        <v>278</v>
      </c>
      <c r="C86" s="44" t="s">
        <v>271</v>
      </c>
      <c r="D86" s="67" t="s">
        <v>52</v>
      </c>
      <c r="E86" s="82"/>
      <c r="F86" s="75"/>
      <c r="G86" s="83"/>
      <c r="H86" s="80"/>
      <c r="I86" s="78"/>
      <c r="J86" s="78"/>
      <c r="K86" s="73"/>
      <c r="L86" s="73"/>
      <c r="M86" s="81"/>
      <c r="N86" s="841" t="s">
        <v>488</v>
      </c>
      <c r="P86" s="135">
        <v>1</v>
      </c>
    </row>
    <row r="87" spans="1:16" hidden="1">
      <c r="A87" s="17" t="s">
        <v>228</v>
      </c>
      <c r="B87" s="25" t="s">
        <v>455</v>
      </c>
      <c r="C87" s="25"/>
      <c r="D87" s="67" t="s">
        <v>52</v>
      </c>
      <c r="E87" s="80"/>
      <c r="F87" s="138"/>
      <c r="G87" s="171"/>
      <c r="H87" s="154"/>
      <c r="I87" s="155"/>
      <c r="J87" s="155"/>
      <c r="L87" s="73"/>
      <c r="M87" s="153" t="s">
        <v>454</v>
      </c>
      <c r="N87" s="842"/>
      <c r="P87" s="169"/>
    </row>
    <row r="88" spans="1:16" hidden="1">
      <c r="A88" s="17" t="s">
        <v>228</v>
      </c>
      <c r="B88" s="25" t="s">
        <v>256</v>
      </c>
      <c r="C88" s="25"/>
      <c r="D88" s="67" t="s">
        <v>52</v>
      </c>
      <c r="E88" s="80"/>
      <c r="F88" s="139"/>
      <c r="G88" s="172"/>
      <c r="H88" s="156"/>
      <c r="I88" s="157"/>
      <c r="J88" s="157"/>
      <c r="L88" s="73"/>
      <c r="M88" s="180" t="s">
        <v>440</v>
      </c>
      <c r="N88" s="842"/>
      <c r="P88" s="169"/>
    </row>
    <row r="89" spans="1:16" ht="15.75" hidden="1">
      <c r="A89" s="51"/>
      <c r="B89" s="13" t="s">
        <v>344</v>
      </c>
      <c r="C89" s="14" t="s">
        <v>6</v>
      </c>
      <c r="D89" s="14" t="s">
        <v>1</v>
      </c>
      <c r="E89" s="14" t="s">
        <v>730</v>
      </c>
      <c r="F89" s="14" t="s">
        <v>731</v>
      </c>
      <c r="G89" s="14" t="s">
        <v>732</v>
      </c>
      <c r="H89" s="14" t="s">
        <v>733</v>
      </c>
      <c r="I89" s="14" t="s">
        <v>734</v>
      </c>
      <c r="J89" s="14" t="s">
        <v>735</v>
      </c>
      <c r="K89" s="14" t="s">
        <v>736</v>
      </c>
      <c r="L89" s="14" t="s">
        <v>737</v>
      </c>
      <c r="M89" s="14" t="s">
        <v>227</v>
      </c>
      <c r="N89" s="15" t="s">
        <v>5</v>
      </c>
      <c r="P89" s="169"/>
    </row>
    <row r="90" spans="1:16" hidden="1">
      <c r="A90" s="17" t="s">
        <v>228</v>
      </c>
      <c r="B90" s="25" t="s">
        <v>332</v>
      </c>
      <c r="C90" s="26"/>
      <c r="D90" s="67" t="s">
        <v>52</v>
      </c>
      <c r="E90" s="80"/>
      <c r="F90" s="73"/>
      <c r="G90" s="81"/>
      <c r="H90" s="80"/>
      <c r="I90" s="78"/>
      <c r="J90" s="78"/>
      <c r="K90" s="73"/>
      <c r="L90" s="73"/>
      <c r="M90" s="81"/>
      <c r="N90" s="341" t="s">
        <v>258</v>
      </c>
      <c r="P90" s="181">
        <v>0</v>
      </c>
    </row>
    <row r="91" spans="1:16" hidden="1">
      <c r="A91" s="17" t="s">
        <v>228</v>
      </c>
      <c r="B91" s="25" t="s">
        <v>333</v>
      </c>
      <c r="C91" s="25"/>
      <c r="D91" s="67" t="s">
        <v>52</v>
      </c>
      <c r="E91" s="80"/>
      <c r="F91" s="73"/>
      <c r="G91" s="81"/>
      <c r="H91" s="80"/>
      <c r="I91" s="78"/>
      <c r="J91" s="78"/>
      <c r="K91" s="73"/>
      <c r="L91" s="73"/>
      <c r="M91" s="81"/>
      <c r="N91" s="340" t="s">
        <v>245</v>
      </c>
      <c r="P91" s="182">
        <v>0</v>
      </c>
    </row>
    <row r="92" spans="1:16" ht="18" hidden="1">
      <c r="A92" s="17"/>
      <c r="B92" s="25" t="s">
        <v>482</v>
      </c>
      <c r="C92" s="26" t="s">
        <v>172</v>
      </c>
      <c r="D92" s="67" t="s">
        <v>52</v>
      </c>
      <c r="E92" s="80"/>
      <c r="F92" s="73"/>
      <c r="G92" s="81"/>
      <c r="H92" s="80"/>
      <c r="I92" s="78"/>
      <c r="J92" s="78"/>
      <c r="K92" s="73"/>
      <c r="L92" s="73"/>
      <c r="M92" s="116" t="s">
        <v>437</v>
      </c>
      <c r="N92" s="340" t="s">
        <v>484</v>
      </c>
      <c r="P92" s="182">
        <f t="shared" ref="P92:P93" si="6">_xlfn.IFS(M92="UNI",3,M92="TRI",4,M92="GAU",5)</f>
        <v>4</v>
      </c>
    </row>
    <row r="93" spans="1:16" ht="18" hidden="1">
      <c r="A93" s="143"/>
      <c r="B93" s="342" t="s">
        <v>144</v>
      </c>
      <c r="C93" s="2" t="s">
        <v>151</v>
      </c>
      <c r="D93" s="5" t="s">
        <v>52</v>
      </c>
      <c r="E93" s="80"/>
      <c r="F93" s="73"/>
      <c r="G93" s="81"/>
      <c r="H93" s="80"/>
      <c r="I93" s="78"/>
      <c r="J93" s="78"/>
      <c r="K93" s="73"/>
      <c r="L93" s="73"/>
      <c r="M93" s="116" t="s">
        <v>437</v>
      </c>
      <c r="N93" s="340"/>
      <c r="P93" s="182">
        <f t="shared" si="6"/>
        <v>4</v>
      </c>
    </row>
    <row r="94" spans="1:16" ht="18" hidden="1">
      <c r="A94" s="16" t="s">
        <v>232</v>
      </c>
      <c r="B94" s="25" t="s">
        <v>334</v>
      </c>
      <c r="C94" s="35" t="s">
        <v>272</v>
      </c>
      <c r="D94" s="67" t="s">
        <v>251</v>
      </c>
      <c r="E94" s="80"/>
      <c r="F94" s="73"/>
      <c r="G94" s="81"/>
      <c r="H94" s="80"/>
      <c r="I94" s="78"/>
      <c r="J94" s="78"/>
      <c r="K94" s="73"/>
      <c r="L94" s="73"/>
      <c r="M94" s="81"/>
      <c r="N94" s="340" t="s">
        <v>485</v>
      </c>
      <c r="P94" s="182">
        <v>1</v>
      </c>
    </row>
    <row r="95" spans="1:16" ht="18" hidden="1">
      <c r="A95" s="16"/>
      <c r="B95" s="25" t="s">
        <v>273</v>
      </c>
      <c r="C95" s="26" t="s">
        <v>137</v>
      </c>
      <c r="D95" s="67" t="s">
        <v>178</v>
      </c>
      <c r="E95" s="80"/>
      <c r="F95" s="73"/>
      <c r="G95" s="81"/>
      <c r="H95" s="80"/>
      <c r="I95" s="78"/>
      <c r="J95" s="78"/>
      <c r="K95" s="73"/>
      <c r="L95" s="73"/>
      <c r="M95" s="81"/>
      <c r="N95" s="340"/>
      <c r="P95" s="182">
        <v>2</v>
      </c>
    </row>
    <row r="96" spans="1:16" ht="18" hidden="1">
      <c r="A96" s="16"/>
      <c r="B96" s="25" t="s">
        <v>273</v>
      </c>
      <c r="C96" s="26" t="s">
        <v>137</v>
      </c>
      <c r="D96" s="67" t="s">
        <v>251</v>
      </c>
      <c r="E96" s="80"/>
      <c r="F96" s="73"/>
      <c r="G96" s="81"/>
      <c r="H96" s="80"/>
      <c r="I96" s="78"/>
      <c r="J96" s="78"/>
      <c r="K96" s="73"/>
      <c r="L96" s="73"/>
      <c r="M96" s="116" t="s">
        <v>437</v>
      </c>
      <c r="N96" s="340" t="s">
        <v>489</v>
      </c>
      <c r="P96" s="182">
        <f>_xlfn.IFS(M96="UNI",3,M96="TRI",4,M96="GAU",5)</f>
        <v>4</v>
      </c>
    </row>
    <row r="97" spans="1:16" ht="18" hidden="1">
      <c r="A97" s="16" t="s">
        <v>232</v>
      </c>
      <c r="B97" s="43" t="s">
        <v>335</v>
      </c>
      <c r="C97" s="44" t="s">
        <v>274</v>
      </c>
      <c r="D97" s="67" t="s">
        <v>52</v>
      </c>
      <c r="E97" s="82"/>
      <c r="F97" s="75"/>
      <c r="G97" s="83"/>
      <c r="H97" s="80"/>
      <c r="I97" s="78"/>
      <c r="J97" s="78"/>
      <c r="K97" s="73"/>
      <c r="L97" s="73"/>
      <c r="M97" s="81"/>
      <c r="N97" s="834" t="s">
        <v>484</v>
      </c>
      <c r="P97" s="182">
        <v>0</v>
      </c>
    </row>
    <row r="98" spans="1:16" ht="18" hidden="1">
      <c r="A98" s="16" t="s">
        <v>232</v>
      </c>
      <c r="B98" s="45" t="s">
        <v>336</v>
      </c>
      <c r="C98" s="53" t="s">
        <v>346</v>
      </c>
      <c r="D98" s="71" t="s">
        <v>52</v>
      </c>
      <c r="E98" s="86"/>
      <c r="F98" s="77"/>
      <c r="G98" s="87"/>
      <c r="H98" s="86"/>
      <c r="I98" s="147"/>
      <c r="J98" s="147"/>
      <c r="K98" s="77"/>
      <c r="L98" s="77"/>
      <c r="M98" s="87"/>
      <c r="N98" s="835"/>
      <c r="P98" s="182">
        <v>0</v>
      </c>
    </row>
    <row r="99" spans="1:16" ht="18.75" hidden="1" thickBot="1">
      <c r="A99" s="28" t="s">
        <v>232</v>
      </c>
      <c r="B99" s="46" t="s">
        <v>483</v>
      </c>
      <c r="C99" s="47" t="s">
        <v>275</v>
      </c>
      <c r="D99" s="72" t="s">
        <v>52</v>
      </c>
      <c r="E99" s="106"/>
      <c r="F99" s="107"/>
      <c r="G99" s="108"/>
      <c r="H99" s="106"/>
      <c r="I99" s="148"/>
      <c r="J99" s="148"/>
      <c r="K99" s="107"/>
      <c r="L99" s="107"/>
      <c r="M99" s="108"/>
      <c r="N99" s="840"/>
      <c r="P99" s="135">
        <v>0</v>
      </c>
    </row>
    <row r="100" spans="1:16">
      <c r="A100" s="29"/>
    </row>
    <row r="101" spans="1:16">
      <c r="A101" s="29"/>
    </row>
    <row r="102" spans="1:16">
      <c r="A102" s="29"/>
    </row>
    <row r="103" spans="1:16">
      <c r="A103" s="29"/>
    </row>
    <row r="104" spans="1:16">
      <c r="A104" s="29"/>
    </row>
    <row r="105" spans="1:16">
      <c r="A105" s="29"/>
    </row>
    <row r="106" spans="1:16">
      <c r="A106" s="29"/>
    </row>
    <row r="107" spans="1:16">
      <c r="A107" s="29"/>
    </row>
    <row r="108" spans="1:16">
      <c r="A108" s="29"/>
    </row>
    <row r="109" spans="1:16">
      <c r="A109" s="29"/>
    </row>
    <row r="110" spans="1:16">
      <c r="A110" s="29"/>
    </row>
    <row r="111" spans="1:16">
      <c r="A111" s="29"/>
    </row>
    <row r="112" spans="1:16">
      <c r="A112" s="29"/>
    </row>
    <row r="113" spans="1:1">
      <c r="A113" s="29"/>
    </row>
    <row r="114" spans="1:1">
      <c r="A114" s="29"/>
    </row>
    <row r="115" spans="1:1">
      <c r="A115" s="29"/>
    </row>
    <row r="116" spans="1:1">
      <c r="A116" s="29"/>
    </row>
    <row r="117" spans="1:1">
      <c r="A117" s="29"/>
    </row>
    <row r="118" spans="1:1">
      <c r="A118" s="29"/>
    </row>
    <row r="119" spans="1:1">
      <c r="A119" s="29"/>
    </row>
    <row r="120" spans="1:1">
      <c r="A120" s="29"/>
    </row>
    <row r="121" spans="1:1">
      <c r="A121" s="29"/>
    </row>
    <row r="122" spans="1:1">
      <c r="A122" s="29"/>
    </row>
    <row r="123" spans="1:1">
      <c r="A123" s="29"/>
    </row>
    <row r="124" spans="1:1">
      <c r="A124" s="29"/>
    </row>
    <row r="125" spans="1:1">
      <c r="A125" s="29"/>
    </row>
    <row r="126" spans="1:1">
      <c r="A126" s="29"/>
    </row>
    <row r="127" spans="1:1">
      <c r="A127" s="29"/>
    </row>
    <row r="128" spans="1:1">
      <c r="A128" s="29"/>
    </row>
    <row r="129" spans="1:1">
      <c r="A129" s="29"/>
    </row>
    <row r="130" spans="1:1">
      <c r="A130" s="29"/>
    </row>
    <row r="131" spans="1:1">
      <c r="A131" s="29"/>
    </row>
    <row r="132" spans="1:1">
      <c r="A132" s="29"/>
    </row>
    <row r="133" spans="1:1">
      <c r="A133" s="29"/>
    </row>
    <row r="134" spans="1:1">
      <c r="A134" s="29"/>
    </row>
    <row r="135" spans="1:1">
      <c r="A135" s="29"/>
    </row>
    <row r="136" spans="1:1">
      <c r="A136" s="29"/>
    </row>
    <row r="137" spans="1:1">
      <c r="A137" s="29"/>
    </row>
    <row r="138" spans="1:1">
      <c r="A138" s="29"/>
    </row>
    <row r="139" spans="1:1">
      <c r="A139" s="29"/>
    </row>
    <row r="140" spans="1:1">
      <c r="A140" s="29"/>
    </row>
    <row r="141" spans="1:1">
      <c r="A141" s="29"/>
    </row>
    <row r="142" spans="1:1">
      <c r="A142" s="29"/>
    </row>
    <row r="143" spans="1:1">
      <c r="A143" s="29"/>
    </row>
    <row r="144" spans="1:1">
      <c r="A144" s="29"/>
    </row>
    <row r="145" spans="1:1">
      <c r="A145" s="29"/>
    </row>
    <row r="146" spans="1:1">
      <c r="A146" s="29"/>
    </row>
    <row r="147" spans="1:1">
      <c r="A147" s="29"/>
    </row>
    <row r="148" spans="1:1">
      <c r="A148" s="29"/>
    </row>
    <row r="149" spans="1:1">
      <c r="A149" s="29"/>
    </row>
    <row r="150" spans="1:1">
      <c r="A150" s="29"/>
    </row>
    <row r="151" spans="1:1">
      <c r="A151" s="29"/>
    </row>
    <row r="152" spans="1:1">
      <c r="A152" s="29"/>
    </row>
    <row r="153" spans="1:1">
      <c r="A153" s="29"/>
    </row>
    <row r="154" spans="1:1">
      <c r="A154" s="29"/>
    </row>
    <row r="155" spans="1:1">
      <c r="A155" s="29"/>
    </row>
    <row r="156" spans="1:1">
      <c r="A156" s="29"/>
    </row>
    <row r="157" spans="1:1">
      <c r="A157" s="29"/>
    </row>
    <row r="158" spans="1:1">
      <c r="A158" s="29"/>
    </row>
    <row r="159" spans="1:1">
      <c r="A159" s="29"/>
    </row>
    <row r="160" spans="1:1">
      <c r="A160" s="29"/>
    </row>
    <row r="161" spans="1:1">
      <c r="A161" s="29"/>
    </row>
    <row r="162" spans="1:1">
      <c r="A162" s="29"/>
    </row>
    <row r="163" spans="1:1">
      <c r="A163" s="29"/>
    </row>
    <row r="164" spans="1:1">
      <c r="A164" s="29"/>
    </row>
    <row r="165" spans="1:1">
      <c r="A165" s="29"/>
    </row>
    <row r="166" spans="1:1">
      <c r="A166" s="29"/>
    </row>
    <row r="167" spans="1:1">
      <c r="A167" s="29"/>
    </row>
    <row r="168" spans="1:1">
      <c r="A168" s="29"/>
    </row>
    <row r="169" spans="1:1">
      <c r="A169" s="29"/>
    </row>
    <row r="170" spans="1:1">
      <c r="A170" s="29"/>
    </row>
    <row r="171" spans="1:1">
      <c r="A171" s="29"/>
    </row>
    <row r="172" spans="1:1">
      <c r="A172" s="29"/>
    </row>
    <row r="173" spans="1:1">
      <c r="A173" s="29"/>
    </row>
    <row r="174" spans="1:1">
      <c r="A174" s="29"/>
    </row>
    <row r="175" spans="1:1">
      <c r="A175" s="29"/>
    </row>
    <row r="176" spans="1:1">
      <c r="A176" s="29"/>
    </row>
  </sheetData>
  <mergeCells count="17">
    <mergeCell ref="N60:N62"/>
    <mergeCell ref="N74:N76"/>
    <mergeCell ref="N86:N88"/>
    <mergeCell ref="N97:N99"/>
    <mergeCell ref="Y1:Z1"/>
    <mergeCell ref="W1:X1"/>
    <mergeCell ref="Y4:Z5"/>
    <mergeCell ref="Y2:Z3"/>
    <mergeCell ref="W4:X5"/>
    <mergeCell ref="W2:X3"/>
    <mergeCell ref="A1:N1"/>
    <mergeCell ref="N46:N48"/>
    <mergeCell ref="R2:R3"/>
    <mergeCell ref="R4:R5"/>
    <mergeCell ref="S1:V1"/>
    <mergeCell ref="S2:V3"/>
    <mergeCell ref="S4:V5"/>
  </mergeCells>
  <dataValidations disablePrompts="1" count="1">
    <dataValidation type="list" allowBlank="1" showInputMessage="1" showErrorMessage="1" sqref="M6 M14 M52:M53 M56 M66:M67 M78:M79 M82 M92:M93 M96 M11:M12 M26:M33 M23 M43 M17:M20" xr:uid="{00000000-0002-0000-0300-000000000000}">
      <formula1>"UNI,TRI,GAU"</formula1>
    </dataValidation>
  </dataValidations>
  <pageMargins left="0.7" right="0.7" top="0.75" bottom="0.75" header="0.3" footer="0.3"/>
  <pageSetup paperSize="8" orientation="landscape" r:id="rId1"/>
  <ignoredErrors>
    <ignoredError sqref="K32"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396A6-56D0-4151-8D15-037B94CCC256}">
  <sheetPr codeName="Foglio5"/>
  <dimension ref="A1:Z205"/>
  <sheetViews>
    <sheetView topLeftCell="A15" zoomScaleNormal="100" workbookViewId="0">
      <selection activeCell="D134" sqref="D134"/>
    </sheetView>
  </sheetViews>
  <sheetFormatPr defaultColWidth="9.140625" defaultRowHeight="15"/>
  <cols>
    <col min="1" max="1" width="6.28515625" style="11" customWidth="1"/>
    <col min="2" max="2" width="43.140625" style="11" customWidth="1"/>
    <col min="3" max="3" width="9.140625" style="11" customWidth="1"/>
    <col min="4" max="4" width="9.140625" style="11"/>
    <col min="5" max="7" width="10.7109375" style="11" customWidth="1"/>
    <col min="8" max="10" width="9.140625" style="11"/>
    <col min="11" max="11" width="9.140625" style="11" customWidth="1"/>
    <col min="12" max="13" width="9.140625" style="11"/>
    <col min="14" max="14" width="37.7109375" style="11" customWidth="1"/>
    <col min="15" max="15" width="9.140625" style="11"/>
    <col min="16" max="17" width="9.140625" style="11" hidden="1" customWidth="1"/>
    <col min="18" max="16384" width="9.140625" style="11"/>
  </cols>
  <sheetData>
    <row r="1" spans="1:26" ht="21">
      <c r="A1" s="831" t="s">
        <v>279</v>
      </c>
      <c r="B1" s="832"/>
      <c r="C1" s="832"/>
      <c r="D1" s="832"/>
      <c r="E1" s="832"/>
      <c r="F1" s="832"/>
      <c r="G1" s="832"/>
      <c r="H1" s="832"/>
      <c r="I1" s="832"/>
      <c r="J1" s="832"/>
      <c r="K1" s="832"/>
      <c r="L1" s="832"/>
      <c r="M1" s="832"/>
      <c r="N1" s="833"/>
      <c r="O1" s="10"/>
      <c r="P1" s="10"/>
      <c r="Q1" s="10"/>
      <c r="R1" s="10"/>
      <c r="S1" s="836" t="s">
        <v>442</v>
      </c>
      <c r="T1" s="836"/>
      <c r="U1" s="836"/>
      <c r="V1" s="836"/>
      <c r="W1" s="836" t="s">
        <v>445</v>
      </c>
      <c r="X1" s="836"/>
      <c r="Y1" s="836" t="s">
        <v>446</v>
      </c>
      <c r="Z1" s="836"/>
    </row>
    <row r="2" spans="1:26" ht="18" customHeight="1">
      <c r="A2" s="130"/>
      <c r="B2" s="30" t="s">
        <v>280</v>
      </c>
      <c r="C2" s="31" t="s">
        <v>6</v>
      </c>
      <c r="D2" s="31" t="s">
        <v>1</v>
      </c>
      <c r="E2" s="31" t="s">
        <v>2</v>
      </c>
      <c r="F2" s="31" t="s">
        <v>3</v>
      </c>
      <c r="G2" s="31" t="s">
        <v>4</v>
      </c>
      <c r="H2" s="31" t="s">
        <v>435</v>
      </c>
      <c r="I2" s="31" t="s">
        <v>436</v>
      </c>
      <c r="J2" s="31" t="s">
        <v>226</v>
      </c>
      <c r="K2" s="31" t="s">
        <v>452</v>
      </c>
      <c r="L2" s="31" t="s">
        <v>453</v>
      </c>
      <c r="M2" s="31" t="s">
        <v>227</v>
      </c>
      <c r="N2" s="32" t="s">
        <v>5</v>
      </c>
      <c r="R2" s="836" t="s">
        <v>443</v>
      </c>
      <c r="S2" s="838"/>
      <c r="T2" s="838"/>
      <c r="U2" s="838"/>
      <c r="V2" s="838"/>
      <c r="W2" s="838"/>
      <c r="X2" s="838"/>
      <c r="Y2" s="838"/>
      <c r="Z2" s="838"/>
    </row>
    <row r="3" spans="1:26" ht="16.5" customHeight="1">
      <c r="A3" s="131"/>
      <c r="B3" s="124" t="s">
        <v>393</v>
      </c>
      <c r="C3" s="123"/>
      <c r="D3" s="123"/>
      <c r="E3" s="123"/>
      <c r="F3" s="123"/>
      <c r="G3" s="123"/>
      <c r="H3" s="123"/>
      <c r="I3" s="123"/>
      <c r="J3" s="123"/>
      <c r="K3" s="123"/>
      <c r="L3" s="123"/>
      <c r="M3" s="123"/>
      <c r="N3" s="62"/>
      <c r="R3" s="836"/>
      <c r="S3" s="838"/>
      <c r="T3" s="838"/>
      <c r="U3" s="838"/>
      <c r="V3" s="838"/>
      <c r="W3" s="838"/>
      <c r="X3" s="838"/>
      <c r="Y3" s="838"/>
      <c r="Z3" s="838"/>
    </row>
    <row r="4" spans="1:26" ht="16.5" customHeight="1">
      <c r="A4" s="118"/>
      <c r="B4" s="119" t="s">
        <v>117</v>
      </c>
      <c r="C4" s="64" t="s">
        <v>447</v>
      </c>
      <c r="D4" s="113" t="s">
        <v>124</v>
      </c>
      <c r="E4" s="304">
        <v>2.25</v>
      </c>
      <c r="F4" s="305">
        <v>2.25</v>
      </c>
      <c r="G4" s="306">
        <v>2.25</v>
      </c>
      <c r="H4" s="120"/>
      <c r="I4" s="149"/>
      <c r="J4" s="149"/>
      <c r="K4" s="121"/>
      <c r="L4" s="121"/>
      <c r="M4" s="122"/>
      <c r="N4" s="345"/>
      <c r="P4" s="183">
        <v>0</v>
      </c>
      <c r="R4" s="837" t="s">
        <v>444</v>
      </c>
      <c r="S4" s="838"/>
      <c r="T4" s="838"/>
      <c r="U4" s="838"/>
      <c r="V4" s="838"/>
      <c r="W4" s="838"/>
      <c r="X4" s="838"/>
      <c r="Y4" s="838"/>
      <c r="Z4" s="838"/>
    </row>
    <row r="5" spans="1:26" ht="16.5" customHeight="1">
      <c r="A5" s="17" t="s">
        <v>228</v>
      </c>
      <c r="B5" s="18" t="s">
        <v>281</v>
      </c>
      <c r="C5" s="19" t="s">
        <v>291</v>
      </c>
      <c r="D5" s="66" t="s">
        <v>47</v>
      </c>
      <c r="E5" s="80">
        <v>0.13333333333333333</v>
      </c>
      <c r="F5" s="73">
        <v>0.13333333333333333</v>
      </c>
      <c r="G5" s="81">
        <v>0.13333333333333333</v>
      </c>
      <c r="H5" s="80"/>
      <c r="I5" s="78"/>
      <c r="J5" s="78"/>
      <c r="K5" s="73"/>
      <c r="L5" s="73"/>
      <c r="M5" s="116"/>
      <c r="N5" s="340"/>
      <c r="P5" s="184">
        <v>0</v>
      </c>
      <c r="R5" s="837"/>
      <c r="S5" s="838"/>
      <c r="T5" s="838"/>
      <c r="U5" s="838"/>
      <c r="V5" s="838"/>
      <c r="W5" s="838"/>
      <c r="X5" s="838"/>
      <c r="Y5" s="838"/>
      <c r="Z5" s="838"/>
    </row>
    <row r="6" spans="1:26" ht="16.5" customHeight="1">
      <c r="A6" s="17"/>
      <c r="B6" s="20" t="s">
        <v>367</v>
      </c>
      <c r="C6" s="22" t="s">
        <v>619</v>
      </c>
      <c r="D6" s="67" t="s">
        <v>45</v>
      </c>
      <c r="E6" s="80">
        <v>1</v>
      </c>
      <c r="F6" s="73">
        <v>1</v>
      </c>
      <c r="G6" s="81">
        <v>2</v>
      </c>
      <c r="H6" s="80">
        <v>0</v>
      </c>
      <c r="I6" s="78">
        <v>1</v>
      </c>
      <c r="J6" s="78">
        <v>1.3333333333333333</v>
      </c>
      <c r="K6" s="73">
        <v>5.5555555555555469E-2</v>
      </c>
      <c r="L6" s="73">
        <v>0</v>
      </c>
      <c r="M6" s="116" t="s">
        <v>437</v>
      </c>
      <c r="N6" s="340"/>
      <c r="P6" s="184">
        <f>_xlfn.IFS(M6="UNI",3,M6="TRI",4,M6="GAU",5)</f>
        <v>4</v>
      </c>
    </row>
    <row r="7" spans="1:26" ht="16.5" customHeight="1">
      <c r="A7" s="16"/>
      <c r="B7" s="20" t="s">
        <v>612</v>
      </c>
      <c r="C7" s="22" t="s">
        <v>618</v>
      </c>
      <c r="D7" s="67" t="s">
        <v>52</v>
      </c>
      <c r="E7" s="80">
        <v>2.9</v>
      </c>
      <c r="F7" s="73">
        <v>4.75</v>
      </c>
      <c r="G7" s="81">
        <v>1</v>
      </c>
      <c r="H7" s="80"/>
      <c r="I7" s="78"/>
      <c r="J7" s="78"/>
      <c r="K7" s="73"/>
      <c r="L7" s="73"/>
      <c r="M7" s="116"/>
      <c r="N7" s="340"/>
      <c r="P7" s="184">
        <v>0</v>
      </c>
    </row>
    <row r="8" spans="1:26" ht="16.5" customHeight="1">
      <c r="A8" s="17" t="s">
        <v>228</v>
      </c>
      <c r="B8" s="18" t="s">
        <v>613</v>
      </c>
      <c r="C8" s="21" t="s">
        <v>77</v>
      </c>
      <c r="D8" s="67" t="s">
        <v>52</v>
      </c>
      <c r="E8" s="80">
        <v>15.629091922214924</v>
      </c>
      <c r="F8" s="73">
        <v>11.47578214549829</v>
      </c>
      <c r="G8" s="81">
        <v>24.806472745929803</v>
      </c>
      <c r="H8" s="80">
        <v>-4.1533097767166343</v>
      </c>
      <c r="I8" s="78">
        <v>9.1773808237148788</v>
      </c>
      <c r="J8" s="78"/>
      <c r="K8" s="73"/>
      <c r="L8" s="73"/>
      <c r="M8" s="116"/>
      <c r="N8" s="340"/>
      <c r="P8" s="184">
        <v>2</v>
      </c>
    </row>
    <row r="9" spans="1:26" ht="16.5" customHeight="1">
      <c r="A9" s="16"/>
      <c r="B9" s="20" t="s">
        <v>368</v>
      </c>
      <c r="C9" s="22" t="s">
        <v>81</v>
      </c>
      <c r="D9" s="67" t="s">
        <v>52</v>
      </c>
      <c r="E9" s="80">
        <v>0.5</v>
      </c>
      <c r="F9" s="73">
        <v>0.5</v>
      </c>
      <c r="G9" s="81">
        <v>0.5</v>
      </c>
      <c r="H9" s="80">
        <v>0</v>
      </c>
      <c r="I9" s="78">
        <v>0</v>
      </c>
      <c r="J9" s="78">
        <v>0.5</v>
      </c>
      <c r="K9" s="73">
        <v>0</v>
      </c>
      <c r="L9" s="73">
        <v>0</v>
      </c>
      <c r="M9" s="116" t="s">
        <v>438</v>
      </c>
      <c r="N9" s="340"/>
      <c r="P9" s="184">
        <f t="shared" ref="P9:P11" si="0">_xlfn.IFS(M9="UNI",3,M9="TRI",4,M9="GAU",5)</f>
        <v>3</v>
      </c>
    </row>
    <row r="10" spans="1:26" ht="16.5" customHeight="1">
      <c r="A10" s="16"/>
      <c r="B10" s="20" t="s">
        <v>371</v>
      </c>
      <c r="C10" s="22" t="s">
        <v>82</v>
      </c>
      <c r="D10" s="67" t="s">
        <v>60</v>
      </c>
      <c r="E10" s="80">
        <v>5</v>
      </c>
      <c r="F10" s="73">
        <v>5</v>
      </c>
      <c r="G10" s="81">
        <v>7</v>
      </c>
      <c r="H10" s="80">
        <v>0</v>
      </c>
      <c r="I10" s="78">
        <v>2</v>
      </c>
      <c r="J10" s="78">
        <v>5.666666666666667</v>
      </c>
      <c r="K10" s="73">
        <v>0.22222222222222321</v>
      </c>
      <c r="L10" s="73">
        <v>0</v>
      </c>
      <c r="M10" s="116" t="s">
        <v>437</v>
      </c>
      <c r="N10" s="340"/>
      <c r="P10" s="184">
        <f t="shared" si="0"/>
        <v>4</v>
      </c>
    </row>
    <row r="11" spans="1:26" ht="16.5" customHeight="1">
      <c r="A11" s="59" t="s">
        <v>232</v>
      </c>
      <c r="B11" s="60" t="s">
        <v>78</v>
      </c>
      <c r="C11" s="61" t="s">
        <v>233</v>
      </c>
      <c r="D11" s="69" t="s">
        <v>58</v>
      </c>
      <c r="E11" s="88">
        <v>4.5</v>
      </c>
      <c r="F11" s="89">
        <v>4.5</v>
      </c>
      <c r="G11" s="90">
        <v>9.5102999566398125</v>
      </c>
      <c r="H11" s="80">
        <v>0</v>
      </c>
      <c r="I11" s="78">
        <v>5.0102999566398125</v>
      </c>
      <c r="J11" s="78">
        <v>6.1700999855466039</v>
      </c>
      <c r="K11" s="73">
        <v>1.3946169808613824</v>
      </c>
      <c r="L11" s="73">
        <v>0</v>
      </c>
      <c r="M11" s="116" t="s">
        <v>437</v>
      </c>
      <c r="N11" s="344"/>
      <c r="P11" s="184">
        <f t="shared" si="0"/>
        <v>4</v>
      </c>
    </row>
    <row r="12" spans="1:26" ht="16.5" customHeight="1">
      <c r="A12" s="132"/>
      <c r="B12" s="129" t="s">
        <v>396</v>
      </c>
      <c r="C12" s="128"/>
      <c r="D12" s="128"/>
      <c r="E12" s="128"/>
      <c r="F12" s="128"/>
      <c r="G12" s="128"/>
      <c r="H12" s="128"/>
      <c r="I12" s="128"/>
      <c r="J12" s="128"/>
      <c r="K12" s="128"/>
      <c r="L12" s="128"/>
      <c r="M12" s="128"/>
      <c r="N12" s="62"/>
      <c r="P12" s="184">
        <v>0</v>
      </c>
    </row>
    <row r="13" spans="1:26" ht="16.5" customHeight="1">
      <c r="A13" s="166"/>
      <c r="B13" s="167" t="s">
        <v>383</v>
      </c>
      <c r="C13" s="1" t="s">
        <v>63</v>
      </c>
      <c r="D13" s="141" t="s">
        <v>32</v>
      </c>
      <c r="E13" s="97">
        <v>0.01</v>
      </c>
      <c r="F13" s="98">
        <v>0.01</v>
      </c>
      <c r="G13" s="99">
        <v>0.01</v>
      </c>
      <c r="H13" s="80">
        <v>0</v>
      </c>
      <c r="I13" s="78">
        <v>0</v>
      </c>
      <c r="J13" s="144"/>
      <c r="K13" s="98"/>
      <c r="L13" s="98"/>
      <c r="M13" s="99"/>
      <c r="N13" s="343"/>
      <c r="P13" s="184">
        <v>2</v>
      </c>
    </row>
    <row r="14" spans="1:26" ht="16.5" customHeight="1">
      <c r="A14" s="34"/>
      <c r="B14" s="96" t="s">
        <v>704</v>
      </c>
      <c r="C14" s="48" t="s">
        <v>62</v>
      </c>
      <c r="D14" s="66" t="s">
        <v>52</v>
      </c>
      <c r="E14" s="97">
        <v>1.8361858010506691E-3</v>
      </c>
      <c r="F14" s="98">
        <v>1.8361858010506691E-3</v>
      </c>
      <c r="G14" s="99">
        <v>1.8361858010506691E-3</v>
      </c>
      <c r="H14" s="80">
        <v>0</v>
      </c>
      <c r="I14" s="78">
        <v>0</v>
      </c>
      <c r="J14" s="78">
        <v>1.8361858010506691E-3</v>
      </c>
      <c r="K14" s="73">
        <v>0</v>
      </c>
      <c r="L14" s="73">
        <v>0</v>
      </c>
      <c r="M14" s="116" t="s">
        <v>438</v>
      </c>
      <c r="N14" s="343"/>
      <c r="P14" s="184">
        <f>_xlfn.IFS(M14="UNI",3,M14="TRI",4,M14="GAU",5)</f>
        <v>3</v>
      </c>
    </row>
    <row r="15" spans="1:26" ht="16.5" customHeight="1">
      <c r="A15" s="26"/>
      <c r="B15" s="630" t="s">
        <v>693</v>
      </c>
      <c r="C15" s="628" t="s">
        <v>694</v>
      </c>
      <c r="D15" s="5" t="s">
        <v>47</v>
      </c>
      <c r="E15" s="97">
        <v>0.2</v>
      </c>
      <c r="F15" s="98">
        <v>0.2</v>
      </c>
      <c r="G15" s="99">
        <v>0.2</v>
      </c>
      <c r="H15" s="80"/>
      <c r="I15" s="78"/>
      <c r="J15" s="78"/>
      <c r="K15" s="73"/>
      <c r="L15" s="73"/>
      <c r="M15" s="81"/>
      <c r="N15" s="340"/>
      <c r="P15" s="182">
        <v>0</v>
      </c>
    </row>
    <row r="16" spans="1:26" ht="16.5" customHeight="1">
      <c r="A16" s="26"/>
      <c r="B16" s="630" t="s">
        <v>701</v>
      </c>
      <c r="C16" s="627" t="s">
        <v>692</v>
      </c>
      <c r="D16" s="5" t="s">
        <v>32</v>
      </c>
      <c r="E16" s="97">
        <v>6.3502556384878225E-3</v>
      </c>
      <c r="F16" s="98">
        <v>6.3502556384878225E-3</v>
      </c>
      <c r="G16" s="99">
        <v>6.3502556384878225E-3</v>
      </c>
      <c r="H16" s="80"/>
      <c r="I16" s="78"/>
      <c r="J16" s="78"/>
      <c r="K16" s="73"/>
      <c r="L16" s="73"/>
      <c r="M16" s="81"/>
      <c r="N16" s="340"/>
      <c r="P16" s="182">
        <v>0</v>
      </c>
    </row>
    <row r="17" spans="1:16" ht="16.5" customHeight="1">
      <c r="A17" s="26"/>
      <c r="B17" s="630" t="s">
        <v>706</v>
      </c>
      <c r="C17" s="6" t="s">
        <v>691</v>
      </c>
      <c r="D17" s="5" t="s">
        <v>52</v>
      </c>
      <c r="E17" s="97">
        <v>5.1359812758590461E-4</v>
      </c>
      <c r="F17" s="98">
        <v>5.1359812758590461E-4</v>
      </c>
      <c r="G17" s="99">
        <v>5.1359812758590461E-4</v>
      </c>
      <c r="H17" s="80">
        <v>0</v>
      </c>
      <c r="I17" s="78">
        <v>0</v>
      </c>
      <c r="J17" s="78">
        <v>5.1359812758590461E-4</v>
      </c>
      <c r="K17" s="73">
        <v>0</v>
      </c>
      <c r="L17" s="73">
        <v>0</v>
      </c>
      <c r="M17" s="81" t="s">
        <v>438</v>
      </c>
      <c r="N17" s="340"/>
      <c r="P17" s="182">
        <f t="shared" ref="P17" si="1">_xlfn.IFS(M17="UNI",3,M17="TRI",4,M17="GAU",5)</f>
        <v>3</v>
      </c>
    </row>
    <row r="18" spans="1:16" ht="15" customHeight="1">
      <c r="A18" s="16"/>
      <c r="B18" s="20" t="s">
        <v>384</v>
      </c>
      <c r="C18" s="19" t="s">
        <v>101</v>
      </c>
      <c r="D18" s="67" t="s">
        <v>32</v>
      </c>
      <c r="E18" s="80">
        <v>5</v>
      </c>
      <c r="F18" s="73">
        <v>5</v>
      </c>
      <c r="G18" s="81">
        <v>5</v>
      </c>
      <c r="H18" s="80"/>
      <c r="I18" s="78"/>
      <c r="J18" s="78"/>
      <c r="K18" s="73"/>
      <c r="L18" s="73"/>
      <c r="M18" s="116"/>
      <c r="N18" s="340"/>
      <c r="P18" s="184">
        <v>0</v>
      </c>
    </row>
    <row r="19" spans="1:16" ht="15" customHeight="1">
      <c r="A19" s="16"/>
      <c r="B19" s="20" t="s">
        <v>221</v>
      </c>
      <c r="C19" s="21" t="s">
        <v>106</v>
      </c>
      <c r="D19" s="67" t="s">
        <v>33</v>
      </c>
      <c r="E19" s="80">
        <v>1804.518838048823</v>
      </c>
      <c r="F19" s="73">
        <v>1804.518838048823</v>
      </c>
      <c r="G19" s="81">
        <v>1804.518838048823</v>
      </c>
      <c r="H19" s="80"/>
      <c r="I19" s="78"/>
      <c r="J19" s="78"/>
      <c r="K19" s="73"/>
      <c r="L19" s="73"/>
      <c r="M19" s="116"/>
      <c r="N19" s="340"/>
      <c r="P19" s="184">
        <v>0</v>
      </c>
    </row>
    <row r="20" spans="1:16" ht="16.5" customHeight="1">
      <c r="A20" s="16"/>
      <c r="B20" s="20" t="s">
        <v>102</v>
      </c>
      <c r="C20" s="21" t="s">
        <v>103</v>
      </c>
      <c r="D20" s="67" t="s">
        <v>104</v>
      </c>
      <c r="E20" s="80">
        <v>136.11932704386382</v>
      </c>
      <c r="F20" s="73">
        <v>136.11932704386382</v>
      </c>
      <c r="G20" s="81">
        <v>136.11932704386382</v>
      </c>
      <c r="H20" s="80">
        <v>0</v>
      </c>
      <c r="I20" s="78">
        <v>0</v>
      </c>
      <c r="J20" s="78">
        <v>136.11932704386382</v>
      </c>
      <c r="K20" s="73">
        <v>0</v>
      </c>
      <c r="L20" s="73">
        <v>0</v>
      </c>
      <c r="M20" s="116" t="s">
        <v>438</v>
      </c>
      <c r="N20" s="340"/>
      <c r="P20" s="184">
        <f>_xlfn.IFS(M20="UNI",3,M20="TRI",4,M20="GAU",5)</f>
        <v>3</v>
      </c>
    </row>
    <row r="21" spans="1:16" ht="16.5" customHeight="1">
      <c r="A21" s="16" t="s">
        <v>232</v>
      </c>
      <c r="B21" s="20" t="s">
        <v>282</v>
      </c>
      <c r="C21" s="49" t="s">
        <v>286</v>
      </c>
      <c r="D21" s="67" t="s">
        <v>236</v>
      </c>
      <c r="E21" s="80">
        <v>-131.61932704386382</v>
      </c>
      <c r="F21" s="73">
        <v>-131.61932704386382</v>
      </c>
      <c r="G21" s="81">
        <v>-126.60902708722401</v>
      </c>
      <c r="H21" s="80"/>
      <c r="I21" s="78"/>
      <c r="J21" s="78">
        <v>-129.11417706554391</v>
      </c>
      <c r="K21" s="73"/>
      <c r="L21" s="73"/>
      <c r="M21" s="116"/>
      <c r="N21" s="340"/>
      <c r="P21" s="184">
        <v>1</v>
      </c>
    </row>
    <row r="22" spans="1:16" ht="16.5" customHeight="1">
      <c r="A22" s="16" t="s">
        <v>232</v>
      </c>
      <c r="B22" s="20" t="s">
        <v>283</v>
      </c>
      <c r="C22" s="22" t="s">
        <v>289</v>
      </c>
      <c r="D22" s="67" t="s">
        <v>52</v>
      </c>
      <c r="E22" s="80">
        <v>164.61265095191879</v>
      </c>
      <c r="F22" s="73">
        <v>164.61265095191879</v>
      </c>
      <c r="G22" s="81">
        <v>164.61265095191879</v>
      </c>
      <c r="H22" s="80"/>
      <c r="I22" s="78"/>
      <c r="J22" s="78">
        <v>164.61265095191879</v>
      </c>
      <c r="K22" s="73"/>
      <c r="L22" s="73"/>
      <c r="M22" s="116"/>
      <c r="N22" s="340"/>
      <c r="P22" s="184">
        <v>1</v>
      </c>
    </row>
    <row r="23" spans="1:16" ht="16.5" customHeight="1">
      <c r="A23" s="16"/>
      <c r="B23" s="20" t="s">
        <v>107</v>
      </c>
      <c r="C23" s="21" t="s">
        <v>108</v>
      </c>
      <c r="D23" s="67" t="s">
        <v>52</v>
      </c>
      <c r="E23" s="80">
        <v>0.13155553001709624</v>
      </c>
      <c r="F23" s="73">
        <v>0.44729606043361203</v>
      </c>
      <c r="G23" s="81">
        <v>0</v>
      </c>
      <c r="H23" s="80">
        <v>0.31574053041651579</v>
      </c>
      <c r="I23" s="78">
        <v>-0.13155553001709624</v>
      </c>
      <c r="J23" s="78">
        <v>0.22364803021680602</v>
      </c>
      <c r="K23" s="73">
        <v>1.6672813806619124E-2</v>
      </c>
      <c r="L23" s="73">
        <v>9.9692082547702732E-2</v>
      </c>
      <c r="M23" s="116" t="s">
        <v>438</v>
      </c>
      <c r="N23" s="340"/>
      <c r="P23" s="184">
        <f t="shared" ref="P23:P24" si="2">_xlfn.IFS(M23="UNI",3,M23="TRI",4,M23="GAU",5)</f>
        <v>3</v>
      </c>
    </row>
    <row r="24" spans="1:16" ht="16.5" customHeight="1">
      <c r="A24" s="26"/>
      <c r="B24" s="629" t="s">
        <v>699</v>
      </c>
      <c r="C24" s="596" t="s">
        <v>700</v>
      </c>
      <c r="D24" s="168" t="s">
        <v>52</v>
      </c>
      <c r="E24" s="626">
        <v>0</v>
      </c>
      <c r="F24" s="596">
        <v>0</v>
      </c>
      <c r="G24" s="168">
        <v>0</v>
      </c>
      <c r="H24" s="80">
        <v>0</v>
      </c>
      <c r="I24" s="78">
        <v>0</v>
      </c>
      <c r="J24" s="78">
        <v>0</v>
      </c>
      <c r="K24" s="73">
        <v>0</v>
      </c>
      <c r="L24" s="73">
        <v>0</v>
      </c>
      <c r="M24" s="116" t="s">
        <v>439</v>
      </c>
      <c r="N24" s="340"/>
      <c r="P24" s="182">
        <f t="shared" si="2"/>
        <v>5</v>
      </c>
    </row>
    <row r="25" spans="1:16" ht="16.5" customHeight="1">
      <c r="A25" s="533" t="s">
        <v>665</v>
      </c>
      <c r="B25" s="534" t="s">
        <v>674</v>
      </c>
      <c r="C25" s="535" t="s">
        <v>675</v>
      </c>
      <c r="D25" s="536" t="s">
        <v>52</v>
      </c>
      <c r="E25" s="537"/>
      <c r="F25" s="538">
        <v>0.38398611693301077</v>
      </c>
      <c r="G25" s="539"/>
      <c r="H25" s="537"/>
      <c r="I25" s="540"/>
      <c r="J25" s="540"/>
      <c r="K25" s="538"/>
      <c r="L25" s="538"/>
      <c r="M25" s="541"/>
      <c r="N25" s="542"/>
      <c r="P25" s="184">
        <v>0</v>
      </c>
    </row>
    <row r="26" spans="1:16" ht="16.5" customHeight="1">
      <c r="A26" s="533" t="s">
        <v>665</v>
      </c>
      <c r="B26" s="534" t="s">
        <v>676</v>
      </c>
      <c r="C26" s="535" t="s">
        <v>677</v>
      </c>
      <c r="D26" s="536" t="s">
        <v>52</v>
      </c>
      <c r="E26" s="537"/>
      <c r="F26" s="538">
        <v>6.4585467429373655E-2</v>
      </c>
      <c r="G26" s="539"/>
      <c r="H26" s="537"/>
      <c r="I26" s="540"/>
      <c r="J26" s="540"/>
      <c r="K26" s="538"/>
      <c r="L26" s="538"/>
      <c r="M26" s="541"/>
      <c r="N26" s="542"/>
      <c r="P26" s="184">
        <v>0</v>
      </c>
    </row>
    <row r="27" spans="1:16" ht="16.5" customHeight="1">
      <c r="A27" s="533" t="s">
        <v>665</v>
      </c>
      <c r="B27" s="534" t="s">
        <v>678</v>
      </c>
      <c r="C27" s="535" t="s">
        <v>679</v>
      </c>
      <c r="D27" s="536" t="s">
        <v>52</v>
      </c>
      <c r="E27" s="537"/>
      <c r="F27" s="538">
        <v>0.28242005600614506</v>
      </c>
      <c r="G27" s="539"/>
      <c r="H27" s="537"/>
      <c r="I27" s="540"/>
      <c r="J27" s="540"/>
      <c r="K27" s="538"/>
      <c r="L27" s="538"/>
      <c r="M27" s="541"/>
      <c r="N27" s="542"/>
      <c r="P27" s="184">
        <v>0</v>
      </c>
    </row>
    <row r="28" spans="1:16" ht="16.5" customHeight="1">
      <c r="A28" s="533" t="s">
        <v>665</v>
      </c>
      <c r="B28" s="534" t="s">
        <v>680</v>
      </c>
      <c r="C28" s="535" t="s">
        <v>681</v>
      </c>
      <c r="D28" s="536" t="s">
        <v>52</v>
      </c>
      <c r="E28" s="537"/>
      <c r="F28" s="538">
        <v>2.5742737724967477</v>
      </c>
      <c r="G28" s="539"/>
      <c r="H28" s="537"/>
      <c r="I28" s="540"/>
      <c r="J28" s="540"/>
      <c r="K28" s="538"/>
      <c r="L28" s="538"/>
      <c r="M28" s="541"/>
      <c r="N28" s="542"/>
      <c r="P28" s="184">
        <v>0</v>
      </c>
    </row>
    <row r="29" spans="1:16" ht="16.5" customHeight="1">
      <c r="A29" s="16"/>
      <c r="B29" s="20" t="s">
        <v>284</v>
      </c>
      <c r="C29" s="22" t="s">
        <v>209</v>
      </c>
      <c r="D29" s="67" t="s">
        <v>52</v>
      </c>
      <c r="E29" s="80">
        <v>2.9815423317355689</v>
      </c>
      <c r="F29" s="73">
        <v>3.7269279146694614</v>
      </c>
      <c r="G29" s="81">
        <v>2.2361567488016765</v>
      </c>
      <c r="H29" s="80">
        <v>0.74538558293389245</v>
      </c>
      <c r="I29" s="78">
        <v>-0.74538558293389245</v>
      </c>
      <c r="J29" s="78">
        <v>2.9815423317355689</v>
      </c>
      <c r="K29" s="73">
        <v>6.1733296360633183E-2</v>
      </c>
      <c r="L29" s="73">
        <v>0.55559966724569865</v>
      </c>
      <c r="M29" s="116" t="s">
        <v>439</v>
      </c>
      <c r="N29" s="340"/>
      <c r="P29" s="184">
        <f>_xlfn.IFS(M29="UNI",3,M29="TRI",4,M29="GAU",5)</f>
        <v>5</v>
      </c>
    </row>
    <row r="30" spans="1:16" ht="16.5" customHeight="1">
      <c r="A30" s="16"/>
      <c r="B30" s="20" t="s">
        <v>448</v>
      </c>
      <c r="C30" s="24" t="s">
        <v>65</v>
      </c>
      <c r="D30" s="69" t="s">
        <v>52</v>
      </c>
      <c r="E30" s="80">
        <v>0</v>
      </c>
      <c r="F30" s="73">
        <v>0</v>
      </c>
      <c r="G30" s="81">
        <v>0</v>
      </c>
      <c r="H30" s="80">
        <v>0</v>
      </c>
      <c r="I30" s="78">
        <v>0</v>
      </c>
      <c r="J30" s="78">
        <v>0</v>
      </c>
      <c r="K30" s="73">
        <v>0</v>
      </c>
      <c r="L30" s="73">
        <v>0</v>
      </c>
      <c r="M30" s="116" t="s">
        <v>438</v>
      </c>
      <c r="N30" s="340"/>
      <c r="P30" s="184">
        <f>_xlfn.IFS(M30="UNI",3,M30="TRI",4,M30="GAU",5)</f>
        <v>3</v>
      </c>
    </row>
    <row r="31" spans="1:16" ht="16.5" customHeight="1">
      <c r="A31" s="16" t="s">
        <v>232</v>
      </c>
      <c r="B31" s="20" t="s">
        <v>285</v>
      </c>
      <c r="C31" s="22" t="s">
        <v>288</v>
      </c>
      <c r="D31" s="67" t="s">
        <v>52</v>
      </c>
      <c r="E31" s="80">
        <v>167.72574881367146</v>
      </c>
      <c r="F31" s="73">
        <v>168.78687492702187</v>
      </c>
      <c r="G31" s="81">
        <v>166.84880770072047</v>
      </c>
      <c r="H31" s="80"/>
      <c r="I31" s="78"/>
      <c r="J31" s="78">
        <v>167.81784131387116</v>
      </c>
      <c r="K31" s="73"/>
      <c r="L31" s="73"/>
      <c r="M31" s="116"/>
      <c r="N31" s="340"/>
      <c r="P31" s="184">
        <v>1</v>
      </c>
    </row>
    <row r="32" spans="1:16" ht="16.5" customHeight="1">
      <c r="A32" s="33" t="s">
        <v>232</v>
      </c>
      <c r="B32" s="94" t="s">
        <v>475</v>
      </c>
      <c r="C32" s="125" t="s">
        <v>292</v>
      </c>
      <c r="D32" s="69" t="s">
        <v>236</v>
      </c>
      <c r="E32" s="91">
        <v>-134.73477468954511</v>
      </c>
      <c r="F32" s="92">
        <v>-135.79590080289552</v>
      </c>
      <c r="G32" s="93">
        <v>-128.84753361995433</v>
      </c>
      <c r="H32" s="91"/>
      <c r="I32" s="145"/>
      <c r="J32" s="78">
        <v>-132.32171721142493</v>
      </c>
      <c r="K32" s="92"/>
      <c r="L32" s="92"/>
      <c r="M32" s="93"/>
      <c r="N32" s="344"/>
      <c r="P32" s="184">
        <v>1</v>
      </c>
    </row>
    <row r="33" spans="1:16" ht="16.5" customHeight="1">
      <c r="A33" s="132"/>
      <c r="B33" s="129" t="s">
        <v>392</v>
      </c>
      <c r="C33" s="128"/>
      <c r="D33" s="128"/>
      <c r="E33" s="128"/>
      <c r="F33" s="128"/>
      <c r="G33" s="128"/>
      <c r="H33" s="128"/>
      <c r="I33" s="128"/>
      <c r="J33" s="128"/>
      <c r="K33" s="128"/>
      <c r="L33" s="128"/>
      <c r="M33" s="128"/>
      <c r="N33" s="62"/>
      <c r="P33" s="184">
        <v>0</v>
      </c>
    </row>
    <row r="34" spans="1:16" ht="16.5" customHeight="1">
      <c r="A34" s="34"/>
      <c r="B34" s="96" t="s">
        <v>352</v>
      </c>
      <c r="C34" s="48" t="s">
        <v>51</v>
      </c>
      <c r="D34" s="66" t="s">
        <v>52</v>
      </c>
      <c r="E34" s="97">
        <v>1</v>
      </c>
      <c r="F34" s="98">
        <v>1</v>
      </c>
      <c r="G34" s="99">
        <v>1</v>
      </c>
      <c r="H34" s="97"/>
      <c r="I34" s="144"/>
      <c r="J34" s="144"/>
      <c r="K34" s="98"/>
      <c r="L34" s="98"/>
      <c r="M34" s="99"/>
      <c r="N34" s="343"/>
      <c r="P34" s="184">
        <v>0</v>
      </c>
    </row>
    <row r="35" spans="1:16" ht="16.5" customHeight="1">
      <c r="A35" s="17" t="s">
        <v>228</v>
      </c>
      <c r="B35" s="18" t="s">
        <v>353</v>
      </c>
      <c r="C35" s="22" t="s">
        <v>53</v>
      </c>
      <c r="D35" s="67" t="s">
        <v>52</v>
      </c>
      <c r="E35" s="80">
        <v>24.806472745929803</v>
      </c>
      <c r="F35" s="73">
        <v>24.806472745929803</v>
      </c>
      <c r="G35" s="81">
        <v>24.806472745929803</v>
      </c>
      <c r="H35" s="80">
        <v>0</v>
      </c>
      <c r="I35" s="78">
        <v>0</v>
      </c>
      <c r="J35" s="78"/>
      <c r="K35" s="73"/>
      <c r="L35" s="73"/>
      <c r="M35" s="116"/>
      <c r="N35" s="340"/>
      <c r="P35" s="184">
        <v>2</v>
      </c>
    </row>
    <row r="36" spans="1:16" ht="16.5" customHeight="1">
      <c r="A36" s="17"/>
      <c r="B36" s="20" t="s">
        <v>360</v>
      </c>
      <c r="C36" s="22" t="s">
        <v>68</v>
      </c>
      <c r="D36" s="67" t="s">
        <v>60</v>
      </c>
      <c r="E36" s="80"/>
      <c r="F36" s="73"/>
      <c r="G36" s="81"/>
      <c r="H36" s="80"/>
      <c r="I36" s="78"/>
      <c r="J36" s="78"/>
      <c r="K36" s="73"/>
      <c r="L36" s="73"/>
      <c r="M36" s="116" t="s">
        <v>438</v>
      </c>
      <c r="N36" s="340"/>
      <c r="P36" s="184">
        <f>_xlfn.IFS(M36="UNI",3,M36="TRI",4,M36="GAU",5)</f>
        <v>3</v>
      </c>
    </row>
    <row r="37" spans="1:16" ht="16.5" customHeight="1">
      <c r="A37" s="33"/>
      <c r="B37" s="94" t="s">
        <v>449</v>
      </c>
      <c r="C37" s="22" t="s">
        <v>290</v>
      </c>
      <c r="D37" s="67" t="s">
        <v>32</v>
      </c>
      <c r="E37" s="80">
        <v>0.97066666666666668</v>
      </c>
      <c r="F37" s="73">
        <v>0.97066666666666668</v>
      </c>
      <c r="G37" s="81">
        <v>0.97066666666666668</v>
      </c>
      <c r="H37" s="80"/>
      <c r="I37" s="78"/>
      <c r="J37" s="78"/>
      <c r="K37" s="73"/>
      <c r="L37" s="73"/>
      <c r="M37" s="116"/>
      <c r="N37" s="340" t="s">
        <v>609</v>
      </c>
      <c r="P37" s="184">
        <v>0</v>
      </c>
    </row>
    <row r="38" spans="1:16" ht="16.5" customHeight="1">
      <c r="A38" s="533" t="s">
        <v>665</v>
      </c>
      <c r="B38" s="564" t="s">
        <v>362</v>
      </c>
      <c r="C38" s="565" t="s">
        <v>71</v>
      </c>
      <c r="D38" s="566" t="s">
        <v>72</v>
      </c>
      <c r="E38" s="546"/>
      <c r="F38" s="547"/>
      <c r="G38" s="548"/>
      <c r="H38" s="546"/>
      <c r="I38" s="549"/>
      <c r="J38" s="549"/>
      <c r="K38" s="547"/>
      <c r="L38" s="547"/>
      <c r="M38" s="567"/>
      <c r="N38" s="550"/>
      <c r="P38" s="184">
        <v>0</v>
      </c>
    </row>
    <row r="39" spans="1:16" ht="16.5" customHeight="1">
      <c r="A39" s="533" t="s">
        <v>665</v>
      </c>
      <c r="B39" s="568" t="s">
        <v>363</v>
      </c>
      <c r="C39" s="565" t="s">
        <v>73</v>
      </c>
      <c r="D39" s="566" t="s">
        <v>72</v>
      </c>
      <c r="E39" s="546"/>
      <c r="F39" s="547"/>
      <c r="G39" s="548"/>
      <c r="H39" s="546"/>
      <c r="I39" s="549"/>
      <c r="J39" s="549"/>
      <c r="K39" s="547"/>
      <c r="L39" s="547"/>
      <c r="M39" s="567"/>
      <c r="N39" s="550"/>
      <c r="P39" s="184">
        <v>0</v>
      </c>
    </row>
    <row r="40" spans="1:16" ht="16.5" customHeight="1">
      <c r="A40" s="17"/>
      <c r="B40" s="38" t="s">
        <v>361</v>
      </c>
      <c r="C40" s="26" t="s">
        <v>69</v>
      </c>
      <c r="D40" s="67" t="s">
        <v>70</v>
      </c>
      <c r="E40" s="80"/>
      <c r="F40" s="73"/>
      <c r="G40" s="81"/>
      <c r="H40" s="80"/>
      <c r="I40" s="78"/>
      <c r="J40" s="78"/>
      <c r="K40" s="73"/>
      <c r="L40" s="73"/>
      <c r="M40" s="116" t="s">
        <v>439</v>
      </c>
      <c r="N40" s="340"/>
      <c r="P40" s="184">
        <f t="shared" ref="P40:P41" si="3">_xlfn.IFS(M40="UNI",3,M40="TRI",4,M40="GAU",5)</f>
        <v>5</v>
      </c>
    </row>
    <row r="41" spans="1:16" ht="16.5" customHeight="1">
      <c r="A41" s="34"/>
      <c r="B41" s="38" t="s">
        <v>359</v>
      </c>
      <c r="C41" s="22" t="s">
        <v>66</v>
      </c>
      <c r="D41" s="67" t="s">
        <v>67</v>
      </c>
      <c r="E41" s="80">
        <v>21.6</v>
      </c>
      <c r="F41" s="73">
        <v>21.6</v>
      </c>
      <c r="G41" s="81">
        <v>21.6</v>
      </c>
      <c r="H41" s="80">
        <v>0</v>
      </c>
      <c r="I41" s="78">
        <v>0</v>
      </c>
      <c r="J41" s="78">
        <v>21.6</v>
      </c>
      <c r="K41" s="73">
        <v>0</v>
      </c>
      <c r="L41" s="73">
        <v>0</v>
      </c>
      <c r="M41" s="116" t="s">
        <v>439</v>
      </c>
      <c r="N41" s="340"/>
      <c r="P41" s="184">
        <f t="shared" si="3"/>
        <v>5</v>
      </c>
    </row>
    <row r="42" spans="1:16" ht="16.5" customHeight="1">
      <c r="A42" s="59" t="s">
        <v>242</v>
      </c>
      <c r="B42" s="60" t="s">
        <v>477</v>
      </c>
      <c r="C42" s="61" t="s">
        <v>287</v>
      </c>
      <c r="D42" s="69" t="s">
        <v>67</v>
      </c>
      <c r="E42" s="88">
        <v>86.97190140239988</v>
      </c>
      <c r="F42" s="89">
        <v>85.910775289049468</v>
      </c>
      <c r="G42" s="90">
        <v>92.859142471990708</v>
      </c>
      <c r="H42" s="91"/>
      <c r="I42" s="145"/>
      <c r="J42" s="78">
        <v>89.384958880520088</v>
      </c>
      <c r="K42" s="76">
        <v>1.7508008688064134</v>
      </c>
      <c r="L42" s="76">
        <v>0.65529174979340143</v>
      </c>
      <c r="M42" s="93"/>
      <c r="N42" s="344"/>
      <c r="P42" s="184">
        <v>1</v>
      </c>
    </row>
    <row r="43" spans="1:16" ht="16.5" hidden="1" customHeight="1">
      <c r="A43" s="132"/>
      <c r="B43" s="129"/>
      <c r="C43" s="128"/>
      <c r="D43" s="128"/>
      <c r="E43" s="128"/>
      <c r="F43" s="128"/>
      <c r="G43" s="128"/>
      <c r="H43" s="128"/>
      <c r="I43" s="128"/>
      <c r="J43" s="128"/>
      <c r="K43" s="128"/>
      <c r="L43" s="128"/>
      <c r="M43" s="128"/>
      <c r="N43" s="62"/>
      <c r="P43" s="184">
        <v>0</v>
      </c>
    </row>
    <row r="44" spans="1:16" ht="16.5" hidden="1" customHeight="1">
      <c r="A44" s="44"/>
      <c r="B44" s="126" t="s">
        <v>183</v>
      </c>
      <c r="C44" s="6" t="s">
        <v>184</v>
      </c>
      <c r="D44" s="127" t="s">
        <v>397</v>
      </c>
      <c r="E44" s="97"/>
      <c r="F44" s="98"/>
      <c r="G44" s="99"/>
      <c r="H44" s="80"/>
      <c r="I44" s="78"/>
      <c r="J44" s="144"/>
      <c r="K44" s="98"/>
      <c r="L44" s="98"/>
      <c r="M44" s="139"/>
      <c r="N44" s="834" t="s">
        <v>398</v>
      </c>
      <c r="P44" s="184">
        <v>2</v>
      </c>
    </row>
    <row r="45" spans="1:16" ht="16.5" hidden="1" customHeight="1">
      <c r="A45" s="54"/>
      <c r="B45" s="65" t="s">
        <v>185</v>
      </c>
      <c r="C45" s="2" t="s">
        <v>186</v>
      </c>
      <c r="D45" s="114" t="s">
        <v>397</v>
      </c>
      <c r="E45" s="80"/>
      <c r="F45" s="73"/>
      <c r="G45" s="81"/>
      <c r="H45" s="80"/>
      <c r="I45" s="78"/>
      <c r="J45" s="78"/>
      <c r="K45" s="73"/>
      <c r="L45" s="73"/>
      <c r="M45" s="116"/>
      <c r="N45" s="835"/>
      <c r="P45" s="184">
        <v>2</v>
      </c>
    </row>
    <row r="46" spans="1:16" ht="18" hidden="1" customHeight="1">
      <c r="A46" s="533" t="s">
        <v>682</v>
      </c>
      <c r="B46" s="569" t="s">
        <v>400</v>
      </c>
      <c r="C46" s="570" t="s">
        <v>404</v>
      </c>
      <c r="D46" s="536" t="s">
        <v>397</v>
      </c>
      <c r="E46" s="537"/>
      <c r="F46" s="538"/>
      <c r="G46" s="539"/>
      <c r="H46" s="537"/>
      <c r="I46" s="540"/>
      <c r="J46" s="540"/>
      <c r="K46" s="538"/>
      <c r="L46" s="538"/>
      <c r="M46" s="541"/>
      <c r="N46" s="835"/>
      <c r="P46" s="184">
        <v>0</v>
      </c>
    </row>
    <row r="47" spans="1:16" ht="15" hidden="1" customHeight="1">
      <c r="A47" s="533" t="s">
        <v>682</v>
      </c>
      <c r="B47" s="569" t="s">
        <v>401</v>
      </c>
      <c r="C47" s="570" t="s">
        <v>405</v>
      </c>
      <c r="D47" s="536" t="s">
        <v>397</v>
      </c>
      <c r="E47" s="537"/>
      <c r="F47" s="538"/>
      <c r="G47" s="539"/>
      <c r="H47" s="537"/>
      <c r="I47" s="540"/>
      <c r="J47" s="540"/>
      <c r="K47" s="538"/>
      <c r="L47" s="538"/>
      <c r="M47" s="541"/>
      <c r="N47" s="835"/>
      <c r="P47" s="184">
        <v>0</v>
      </c>
    </row>
    <row r="48" spans="1:16" ht="15" hidden="1" customHeight="1">
      <c r="A48" s="533" t="s">
        <v>682</v>
      </c>
      <c r="B48" s="569" t="s">
        <v>399</v>
      </c>
      <c r="C48" s="570" t="s">
        <v>406</v>
      </c>
      <c r="D48" s="536"/>
      <c r="E48" s="537"/>
      <c r="F48" s="538"/>
      <c r="G48" s="539"/>
      <c r="H48" s="537"/>
      <c r="I48" s="540"/>
      <c r="J48" s="540"/>
      <c r="K48" s="538"/>
      <c r="L48" s="538"/>
      <c r="M48" s="541"/>
      <c r="N48" s="835"/>
      <c r="P48" s="184">
        <v>0</v>
      </c>
    </row>
    <row r="49" spans="1:16" ht="15" hidden="1" customHeight="1">
      <c r="A49" s="533" t="s">
        <v>682</v>
      </c>
      <c r="B49" s="571" t="s">
        <v>402</v>
      </c>
      <c r="C49" s="572" t="s">
        <v>407</v>
      </c>
      <c r="D49" s="573" t="s">
        <v>397</v>
      </c>
      <c r="E49" s="574"/>
      <c r="F49" s="575"/>
      <c r="G49" s="576"/>
      <c r="H49" s="574"/>
      <c r="I49" s="577"/>
      <c r="J49" s="577"/>
      <c r="K49" s="575"/>
      <c r="L49" s="575"/>
      <c r="M49" s="578"/>
      <c r="N49" s="843"/>
      <c r="P49" s="185">
        <v>0</v>
      </c>
    </row>
    <row r="50" spans="1:16" ht="15" hidden="1" customHeight="1">
      <c r="A50" s="130"/>
      <c r="B50" s="30" t="s">
        <v>294</v>
      </c>
      <c r="C50" s="31" t="s">
        <v>6</v>
      </c>
      <c r="D50" s="31" t="s">
        <v>1</v>
      </c>
      <c r="E50" s="31" t="s">
        <v>738</v>
      </c>
      <c r="F50" s="31" t="s">
        <v>739</v>
      </c>
      <c r="G50" s="31" t="s">
        <v>740</v>
      </c>
      <c r="H50" s="31" t="s">
        <v>741</v>
      </c>
      <c r="I50" s="31" t="s">
        <v>742</v>
      </c>
      <c r="J50" s="31" t="s">
        <v>743</v>
      </c>
      <c r="K50" s="31" t="s">
        <v>744</v>
      </c>
      <c r="L50" s="31" t="s">
        <v>745</v>
      </c>
      <c r="M50" s="31" t="s">
        <v>227</v>
      </c>
      <c r="N50" s="32" t="s">
        <v>5</v>
      </c>
      <c r="P50" s="170"/>
    </row>
    <row r="51" spans="1:16" ht="16.5" hidden="1" customHeight="1">
      <c r="A51" s="533" t="s">
        <v>665</v>
      </c>
      <c r="B51" s="579" t="s">
        <v>299</v>
      </c>
      <c r="C51" s="580"/>
      <c r="D51" s="581" t="s">
        <v>52</v>
      </c>
      <c r="E51" s="582"/>
      <c r="F51" s="583"/>
      <c r="G51" s="584"/>
      <c r="H51" s="582"/>
      <c r="I51" s="585"/>
      <c r="J51" s="585"/>
      <c r="K51" s="583"/>
      <c r="L51" s="583"/>
      <c r="M51" s="584"/>
      <c r="N51" s="346" t="s">
        <v>245</v>
      </c>
      <c r="P51" s="183">
        <v>0</v>
      </c>
    </row>
    <row r="52" spans="1:16" ht="16.5" hidden="1" customHeight="1">
      <c r="A52" s="533" t="s">
        <v>665</v>
      </c>
      <c r="B52" s="569" t="s">
        <v>300</v>
      </c>
      <c r="C52" s="569"/>
      <c r="D52" s="536" t="s">
        <v>52</v>
      </c>
      <c r="E52" s="537"/>
      <c r="F52" s="538"/>
      <c r="G52" s="539"/>
      <c r="H52" s="537"/>
      <c r="I52" s="540"/>
      <c r="J52" s="540"/>
      <c r="K52" s="538"/>
      <c r="L52" s="538"/>
      <c r="M52" s="541"/>
      <c r="N52" s="340" t="s">
        <v>247</v>
      </c>
      <c r="P52" s="184">
        <v>0</v>
      </c>
    </row>
    <row r="53" spans="1:16" ht="16.5" hidden="1" customHeight="1">
      <c r="A53" s="533" t="s">
        <v>665</v>
      </c>
      <c r="B53" s="569" t="s">
        <v>301</v>
      </c>
      <c r="C53" s="569"/>
      <c r="D53" s="536" t="s">
        <v>52</v>
      </c>
      <c r="E53" s="537"/>
      <c r="F53" s="538"/>
      <c r="G53" s="539"/>
      <c r="H53" s="537"/>
      <c r="I53" s="540"/>
      <c r="J53" s="540"/>
      <c r="K53" s="538"/>
      <c r="L53" s="538"/>
      <c r="M53" s="541"/>
      <c r="N53" s="340" t="s">
        <v>296</v>
      </c>
      <c r="P53" s="184">
        <v>0</v>
      </c>
    </row>
    <row r="54" spans="1:16" ht="16.5" hidden="1" customHeight="1">
      <c r="A54" s="533" t="s">
        <v>665</v>
      </c>
      <c r="B54" s="569" t="s">
        <v>302</v>
      </c>
      <c r="C54" s="569"/>
      <c r="D54" s="536" t="s">
        <v>52</v>
      </c>
      <c r="E54" s="537"/>
      <c r="F54" s="538"/>
      <c r="G54" s="539"/>
      <c r="H54" s="537"/>
      <c r="I54" s="540"/>
      <c r="J54" s="540"/>
      <c r="K54" s="538"/>
      <c r="L54" s="538"/>
      <c r="M54" s="541"/>
      <c r="N54" s="340" t="s">
        <v>295</v>
      </c>
      <c r="P54" s="184">
        <v>0</v>
      </c>
    </row>
    <row r="55" spans="1:16" ht="16.5" hidden="1" customHeight="1">
      <c r="A55" s="17"/>
      <c r="B55" s="25" t="s">
        <v>478</v>
      </c>
      <c r="C55" s="35" t="s">
        <v>310</v>
      </c>
      <c r="D55" s="67" t="s">
        <v>52</v>
      </c>
      <c r="E55" s="80"/>
      <c r="F55" s="73"/>
      <c r="G55" s="81"/>
      <c r="H55" s="80"/>
      <c r="I55" s="78"/>
      <c r="J55" s="78"/>
      <c r="K55" s="73"/>
      <c r="L55" s="73"/>
      <c r="M55" s="116" t="s">
        <v>437</v>
      </c>
      <c r="N55" s="340" t="s">
        <v>484</v>
      </c>
      <c r="P55" s="184">
        <f t="shared" ref="P55:P56" si="4">_xlfn.IFS(M55="UNI",3,M55="TRI",4,M55="GAU",5)</f>
        <v>4</v>
      </c>
    </row>
    <row r="56" spans="1:16" ht="16.5" hidden="1" customHeight="1">
      <c r="A56" s="143"/>
      <c r="B56" s="65" t="s">
        <v>140</v>
      </c>
      <c r="C56" s="2" t="s">
        <v>148</v>
      </c>
      <c r="D56" s="5" t="s">
        <v>52</v>
      </c>
      <c r="E56" s="80"/>
      <c r="F56" s="73"/>
      <c r="G56" s="81"/>
      <c r="H56" s="80"/>
      <c r="I56" s="78"/>
      <c r="J56" s="78"/>
      <c r="K56" s="73"/>
      <c r="L56" s="73"/>
      <c r="M56" s="116" t="s">
        <v>437</v>
      </c>
      <c r="N56" s="340"/>
      <c r="P56" s="184">
        <f t="shared" si="4"/>
        <v>4</v>
      </c>
    </row>
    <row r="57" spans="1:16" ht="16.5" hidden="1" customHeight="1">
      <c r="A57" s="16" t="s">
        <v>232</v>
      </c>
      <c r="B57" s="25" t="s">
        <v>297</v>
      </c>
      <c r="C57" s="35" t="s">
        <v>311</v>
      </c>
      <c r="D57" s="67" t="s">
        <v>251</v>
      </c>
      <c r="E57" s="80"/>
      <c r="F57" s="73"/>
      <c r="G57" s="81"/>
      <c r="H57" s="80"/>
      <c r="I57" s="78"/>
      <c r="J57" s="78"/>
      <c r="K57" s="73"/>
      <c r="L57" s="73"/>
      <c r="M57" s="81"/>
      <c r="N57" s="340" t="s">
        <v>485</v>
      </c>
      <c r="P57" s="184">
        <v>1</v>
      </c>
    </row>
    <row r="58" spans="1:16" ht="16.5" hidden="1" customHeight="1">
      <c r="A58" s="16"/>
      <c r="B58" s="25" t="s">
        <v>450</v>
      </c>
      <c r="C58" s="35" t="s">
        <v>133</v>
      </c>
      <c r="D58" s="67" t="s">
        <v>126</v>
      </c>
      <c r="E58" s="80"/>
      <c r="F58" s="73"/>
      <c r="G58" s="81"/>
      <c r="H58" s="80"/>
      <c r="I58" s="78"/>
      <c r="J58" s="78"/>
      <c r="K58" s="73"/>
      <c r="L58" s="73"/>
      <c r="M58" s="81"/>
      <c r="N58" s="340"/>
      <c r="P58" s="184">
        <v>2</v>
      </c>
    </row>
    <row r="59" spans="1:16" ht="16.5" hidden="1" customHeight="1">
      <c r="A59" s="16"/>
      <c r="B59" s="25" t="s">
        <v>450</v>
      </c>
      <c r="C59" s="35" t="s">
        <v>133</v>
      </c>
      <c r="D59" s="67" t="s">
        <v>251</v>
      </c>
      <c r="E59" s="80"/>
      <c r="F59" s="73"/>
      <c r="G59" s="81"/>
      <c r="H59" s="80"/>
      <c r="I59" s="78"/>
      <c r="J59" s="78"/>
      <c r="K59" s="73"/>
      <c r="L59" s="73"/>
      <c r="M59" s="116" t="s">
        <v>437</v>
      </c>
      <c r="N59" s="340" t="s">
        <v>489</v>
      </c>
      <c r="P59" s="184">
        <f>_xlfn.IFS(M59="UNI",3,M59="TRI",4,M59="GAU",5)</f>
        <v>4</v>
      </c>
    </row>
    <row r="60" spans="1:16" ht="16.5" hidden="1" customHeight="1">
      <c r="A60" s="16" t="s">
        <v>232</v>
      </c>
      <c r="B60" s="25" t="s">
        <v>298</v>
      </c>
      <c r="C60" s="35" t="s">
        <v>312</v>
      </c>
      <c r="D60" s="67" t="s">
        <v>52</v>
      </c>
      <c r="E60" s="80"/>
      <c r="F60" s="73"/>
      <c r="G60" s="81"/>
      <c r="H60" s="80"/>
      <c r="I60" s="78"/>
      <c r="J60" s="78"/>
      <c r="K60" s="73"/>
      <c r="L60" s="73"/>
      <c r="M60" s="116"/>
      <c r="N60" s="340" t="s">
        <v>486</v>
      </c>
      <c r="P60" s="184">
        <v>1</v>
      </c>
    </row>
    <row r="61" spans="1:16" ht="16.5" hidden="1" customHeight="1">
      <c r="A61" s="16"/>
      <c r="B61" s="25" t="s">
        <v>451</v>
      </c>
      <c r="C61" s="35" t="s">
        <v>134</v>
      </c>
      <c r="D61" s="67" t="s">
        <v>52</v>
      </c>
      <c r="E61" s="80"/>
      <c r="F61" s="73"/>
      <c r="G61" s="81"/>
      <c r="H61" s="80"/>
      <c r="I61" s="78"/>
      <c r="J61" s="78"/>
      <c r="K61" s="73"/>
      <c r="L61" s="73"/>
      <c r="M61" s="116"/>
      <c r="N61" s="340"/>
      <c r="P61" s="184">
        <v>1</v>
      </c>
    </row>
    <row r="62" spans="1:16" ht="18" hidden="1" customHeight="1">
      <c r="A62" s="27" t="s">
        <v>232</v>
      </c>
      <c r="B62" s="41" t="s">
        <v>303</v>
      </c>
      <c r="C62" s="42"/>
      <c r="D62" s="70" t="s">
        <v>52</v>
      </c>
      <c r="E62" s="84"/>
      <c r="F62" s="76"/>
      <c r="G62" s="85"/>
      <c r="H62" s="84"/>
      <c r="I62" s="146"/>
      <c r="J62" s="78"/>
      <c r="K62" s="76"/>
      <c r="L62" s="76"/>
      <c r="M62" s="117"/>
      <c r="N62" s="340"/>
      <c r="P62" s="184">
        <v>1</v>
      </c>
    </row>
    <row r="63" spans="1:16" ht="15" hidden="1" customHeight="1">
      <c r="A63" s="23" t="s">
        <v>242</v>
      </c>
      <c r="B63" s="43" t="s">
        <v>576</v>
      </c>
      <c r="C63" s="44" t="s">
        <v>313</v>
      </c>
      <c r="D63" s="67" t="s">
        <v>52</v>
      </c>
      <c r="E63" s="82"/>
      <c r="F63" s="75"/>
      <c r="G63" s="83"/>
      <c r="H63" s="80"/>
      <c r="I63" s="78"/>
      <c r="J63" s="78"/>
      <c r="K63" s="73"/>
      <c r="L63" s="73"/>
      <c r="M63" s="116"/>
      <c r="N63" s="839" t="s">
        <v>571</v>
      </c>
      <c r="P63" s="185">
        <v>1</v>
      </c>
    </row>
    <row r="64" spans="1:16" ht="15" hidden="1" customHeight="1">
      <c r="A64" s="17" t="s">
        <v>228</v>
      </c>
      <c r="B64" s="25" t="s">
        <v>572</v>
      </c>
      <c r="C64" s="25"/>
      <c r="D64" s="67" t="s">
        <v>52</v>
      </c>
      <c r="E64" s="80"/>
      <c r="F64" s="138"/>
      <c r="G64" s="171"/>
      <c r="H64" s="154"/>
      <c r="I64" s="155"/>
      <c r="J64" s="155"/>
      <c r="K64" s="173"/>
      <c r="L64" s="73"/>
      <c r="M64" s="158" t="s">
        <v>454</v>
      </c>
      <c r="N64" s="835"/>
      <c r="P64" s="170"/>
    </row>
    <row r="65" spans="1:16" ht="15" hidden="1" customHeight="1">
      <c r="A65" s="133" t="s">
        <v>228</v>
      </c>
      <c r="B65" s="25" t="s">
        <v>573</v>
      </c>
      <c r="C65" s="50"/>
      <c r="D65" s="69" t="s">
        <v>52</v>
      </c>
      <c r="E65" s="80"/>
      <c r="F65" s="176"/>
      <c r="G65" s="177"/>
      <c r="H65" s="160"/>
      <c r="I65" s="161"/>
      <c r="J65" s="161"/>
      <c r="K65" s="175"/>
      <c r="L65" s="73"/>
      <c r="M65" s="158" t="s">
        <v>440</v>
      </c>
      <c r="N65" s="835"/>
      <c r="P65" s="170"/>
    </row>
    <row r="66" spans="1:16" ht="15" customHeight="1">
      <c r="A66" s="130"/>
      <c r="B66" s="30" t="s">
        <v>304</v>
      </c>
      <c r="C66" s="31" t="s">
        <v>6</v>
      </c>
      <c r="D66" s="31" t="s">
        <v>1</v>
      </c>
      <c r="E66" s="31" t="s">
        <v>738</v>
      </c>
      <c r="F66" s="31" t="s">
        <v>739</v>
      </c>
      <c r="G66" s="31" t="s">
        <v>740</v>
      </c>
      <c r="H66" s="31" t="s">
        <v>741</v>
      </c>
      <c r="I66" s="31" t="s">
        <v>742</v>
      </c>
      <c r="J66" s="31" t="s">
        <v>743</v>
      </c>
      <c r="K66" s="31" t="s">
        <v>744</v>
      </c>
      <c r="L66" s="31" t="s">
        <v>745</v>
      </c>
      <c r="M66" s="31" t="s">
        <v>227</v>
      </c>
      <c r="N66" s="32" t="s">
        <v>5</v>
      </c>
      <c r="P66" s="170"/>
    </row>
    <row r="67" spans="1:16" ht="16.5" customHeight="1">
      <c r="A67" s="533" t="s">
        <v>665</v>
      </c>
      <c r="B67" s="579" t="s">
        <v>314</v>
      </c>
      <c r="C67" s="580"/>
      <c r="D67" s="581" t="s">
        <v>52</v>
      </c>
      <c r="E67" s="582">
        <v>0.60368626255921543</v>
      </c>
      <c r="F67" s="583">
        <v>0.76104873001581419</v>
      </c>
      <c r="G67" s="584">
        <v>0.51182768591748762</v>
      </c>
      <c r="H67" s="582"/>
      <c r="I67" s="585"/>
      <c r="J67" s="585"/>
      <c r="K67" s="583"/>
      <c r="L67" s="583"/>
      <c r="M67" s="584"/>
      <c r="N67" s="346" t="s">
        <v>258</v>
      </c>
      <c r="P67" s="183">
        <v>0</v>
      </c>
    </row>
    <row r="68" spans="1:16" ht="16.5" customHeight="1">
      <c r="A68" s="533" t="s">
        <v>665</v>
      </c>
      <c r="B68" s="569" t="s">
        <v>315</v>
      </c>
      <c r="C68" s="569"/>
      <c r="D68" s="536" t="s">
        <v>52</v>
      </c>
      <c r="E68" s="537"/>
      <c r="F68" s="538"/>
      <c r="G68" s="539"/>
      <c r="H68" s="537"/>
      <c r="I68" s="540"/>
      <c r="J68" s="540"/>
      <c r="K68" s="538"/>
      <c r="L68" s="538"/>
      <c r="M68" s="541"/>
      <c r="N68" s="340" t="s">
        <v>247</v>
      </c>
      <c r="P68" s="184">
        <v>0</v>
      </c>
    </row>
    <row r="69" spans="1:16" ht="16.5" customHeight="1">
      <c r="A69" s="533" t="s">
        <v>665</v>
      </c>
      <c r="B69" s="569" t="s">
        <v>316</v>
      </c>
      <c r="C69" s="569"/>
      <c r="D69" s="536" t="s">
        <v>52</v>
      </c>
      <c r="E69" s="537"/>
      <c r="F69" s="538"/>
      <c r="G69" s="539"/>
      <c r="H69" s="537"/>
      <c r="I69" s="540"/>
      <c r="J69" s="540"/>
      <c r="K69" s="538"/>
      <c r="L69" s="538"/>
      <c r="M69" s="541"/>
      <c r="N69" s="340" t="s">
        <v>296</v>
      </c>
      <c r="P69" s="184">
        <v>0</v>
      </c>
    </row>
    <row r="70" spans="1:16" ht="16.5" customHeight="1">
      <c r="A70" s="533" t="s">
        <v>665</v>
      </c>
      <c r="B70" s="569" t="s">
        <v>317</v>
      </c>
      <c r="C70" s="569"/>
      <c r="D70" s="536" t="s">
        <v>52</v>
      </c>
      <c r="E70" s="537"/>
      <c r="F70" s="538"/>
      <c r="G70" s="539"/>
      <c r="H70" s="537"/>
      <c r="I70" s="540"/>
      <c r="J70" s="540"/>
      <c r="K70" s="538"/>
      <c r="L70" s="538"/>
      <c r="M70" s="541"/>
      <c r="N70" s="340" t="s">
        <v>295</v>
      </c>
      <c r="P70" s="184">
        <v>0</v>
      </c>
    </row>
    <row r="71" spans="1:16" ht="16.5" customHeight="1">
      <c r="A71" s="17"/>
      <c r="B71" s="25" t="s">
        <v>490</v>
      </c>
      <c r="C71" s="35" t="s">
        <v>318</v>
      </c>
      <c r="D71" s="67" t="s">
        <v>52</v>
      </c>
      <c r="E71" s="80">
        <v>0.60368626255921543</v>
      </c>
      <c r="F71" s="73">
        <v>0.76104873001581419</v>
      </c>
      <c r="G71" s="81">
        <v>0.51182768591748762</v>
      </c>
      <c r="H71" s="80">
        <v>0.15736246745659876</v>
      </c>
      <c r="I71" s="78">
        <v>-9.1858576641727807E-2</v>
      </c>
      <c r="J71" s="78">
        <v>0.625520892830839</v>
      </c>
      <c r="K71" s="73">
        <v>2.647557585781446E-3</v>
      </c>
      <c r="L71" s="73">
        <v>2.4762946164029104E-2</v>
      </c>
      <c r="M71" s="116" t="s">
        <v>437</v>
      </c>
      <c r="N71" s="340" t="s">
        <v>484</v>
      </c>
      <c r="P71" s="184">
        <f t="shared" ref="P71:P72" si="5">_xlfn.IFS(M71="UNI",3,M71="TRI",4,M71="GAU",5)</f>
        <v>4</v>
      </c>
    </row>
    <row r="72" spans="1:16" ht="16.5" customHeight="1">
      <c r="A72" s="143"/>
      <c r="B72" s="112" t="s">
        <v>432</v>
      </c>
      <c r="C72" s="2" t="s">
        <v>149</v>
      </c>
      <c r="D72" s="5" t="s">
        <v>52</v>
      </c>
      <c r="E72" s="80">
        <v>1</v>
      </c>
      <c r="F72" s="73">
        <v>1</v>
      </c>
      <c r="G72" s="81">
        <v>1</v>
      </c>
      <c r="H72" s="80">
        <v>0</v>
      </c>
      <c r="I72" s="78">
        <v>0</v>
      </c>
      <c r="J72" s="78">
        <v>1</v>
      </c>
      <c r="K72" s="73">
        <v>0</v>
      </c>
      <c r="L72" s="73">
        <v>0</v>
      </c>
      <c r="M72" s="116" t="s">
        <v>437</v>
      </c>
      <c r="N72" s="340"/>
      <c r="P72" s="184">
        <f t="shared" si="5"/>
        <v>4</v>
      </c>
    </row>
    <row r="73" spans="1:16" ht="16.5" customHeight="1">
      <c r="A73" s="16" t="s">
        <v>232</v>
      </c>
      <c r="B73" s="25" t="s">
        <v>319</v>
      </c>
      <c r="C73" s="35" t="s">
        <v>320</v>
      </c>
      <c r="D73" s="67" t="s">
        <v>251</v>
      </c>
      <c r="E73" s="80">
        <v>85.368215139840657</v>
      </c>
      <c r="F73" s="73">
        <v>84.149726559033653</v>
      </c>
      <c r="G73" s="81">
        <v>91.347314786073227</v>
      </c>
      <c r="H73" s="80"/>
      <c r="I73" s="78"/>
      <c r="J73" s="78">
        <v>87.74852067255344</v>
      </c>
      <c r="K73" s="73"/>
      <c r="L73" s="73"/>
      <c r="M73" s="116"/>
      <c r="N73" s="340" t="s">
        <v>493</v>
      </c>
      <c r="P73" s="184">
        <v>1</v>
      </c>
    </row>
    <row r="74" spans="1:16" ht="16.5" customHeight="1">
      <c r="A74" s="16"/>
      <c r="B74" s="25" t="s">
        <v>321</v>
      </c>
      <c r="C74" s="35" t="s">
        <v>122</v>
      </c>
      <c r="D74" s="67" t="s">
        <v>120</v>
      </c>
      <c r="E74" s="186">
        <v>4000000</v>
      </c>
      <c r="F74" s="187">
        <v>4000000</v>
      </c>
      <c r="G74" s="188">
        <v>4000000</v>
      </c>
      <c r="H74" s="186"/>
      <c r="I74" s="189"/>
      <c r="J74" s="189"/>
      <c r="K74" s="187"/>
      <c r="L74" s="187"/>
      <c r="M74" s="116"/>
      <c r="N74" s="340"/>
      <c r="P74" s="184">
        <v>0</v>
      </c>
    </row>
    <row r="75" spans="1:16" ht="16.5" customHeight="1">
      <c r="A75" s="16"/>
      <c r="B75" s="25" t="s">
        <v>321</v>
      </c>
      <c r="C75" s="35" t="s">
        <v>122</v>
      </c>
      <c r="D75" s="67" t="s">
        <v>251</v>
      </c>
      <c r="E75" s="80">
        <v>66.020599913279625</v>
      </c>
      <c r="F75" s="73">
        <v>66.020599913279625</v>
      </c>
      <c r="G75" s="81">
        <v>66.020599913279625</v>
      </c>
      <c r="H75" s="80"/>
      <c r="I75" s="78"/>
      <c r="J75" s="78"/>
      <c r="K75" s="73"/>
      <c r="L75" s="73"/>
      <c r="M75" s="116"/>
      <c r="N75" s="340" t="s">
        <v>494</v>
      </c>
      <c r="P75" s="184">
        <v>0</v>
      </c>
    </row>
    <row r="76" spans="1:16" ht="16.5" customHeight="1">
      <c r="A76" s="16" t="s">
        <v>232</v>
      </c>
      <c r="B76" s="25" t="s">
        <v>322</v>
      </c>
      <c r="C76" s="35" t="s">
        <v>323</v>
      </c>
      <c r="D76" s="67" t="s">
        <v>52</v>
      </c>
      <c r="E76" s="80">
        <v>19.347615226561032</v>
      </c>
      <c r="F76" s="73">
        <v>18.129126645754027</v>
      </c>
      <c r="G76" s="81">
        <v>25.326714872793602</v>
      </c>
      <c r="H76" s="80"/>
      <c r="I76" s="78"/>
      <c r="J76" s="78">
        <v>21.727920759273815</v>
      </c>
      <c r="K76" s="73"/>
      <c r="L76" s="73"/>
      <c r="M76" s="116"/>
      <c r="N76" s="340" t="s">
        <v>486</v>
      </c>
      <c r="P76" s="184">
        <v>1</v>
      </c>
    </row>
    <row r="77" spans="1:16" ht="16.5" customHeight="1">
      <c r="A77" s="110"/>
      <c r="B77" s="65" t="s">
        <v>387</v>
      </c>
      <c r="C77" s="35" t="s">
        <v>135</v>
      </c>
      <c r="D77" s="67" t="s">
        <v>52</v>
      </c>
      <c r="E77" s="80">
        <v>4.7262300000000002</v>
      </c>
      <c r="F77" s="73">
        <v>4.7262300000000002</v>
      </c>
      <c r="G77" s="81">
        <v>4.7262300000000002</v>
      </c>
      <c r="H77" s="80"/>
      <c r="I77" s="78"/>
      <c r="J77" s="78">
        <v>4.7262300000000002</v>
      </c>
      <c r="K77" s="73"/>
      <c r="L77" s="73"/>
      <c r="M77" s="116"/>
      <c r="N77" s="340"/>
      <c r="P77" s="184">
        <v>1</v>
      </c>
    </row>
    <row r="78" spans="1:16" ht="18" customHeight="1">
      <c r="A78" s="27" t="s">
        <v>232</v>
      </c>
      <c r="B78" s="41" t="s">
        <v>324</v>
      </c>
      <c r="C78" s="42"/>
      <c r="D78" s="70" t="s">
        <v>52</v>
      </c>
      <c r="E78" s="84">
        <v>72.350516175838848</v>
      </c>
      <c r="F78" s="76">
        <v>72.507878643295442</v>
      </c>
      <c r="G78" s="85">
        <v>72.258657599197107</v>
      </c>
      <c r="H78" s="84"/>
      <c r="I78" s="146"/>
      <c r="J78" s="78">
        <v>72.383268121246275</v>
      </c>
      <c r="K78" s="76">
        <v>2.647557585781446E-3</v>
      </c>
      <c r="L78" s="76">
        <v>2.4762946164029104E-2</v>
      </c>
      <c r="M78" s="117"/>
      <c r="N78" s="340"/>
      <c r="P78" s="184">
        <v>1</v>
      </c>
    </row>
    <row r="79" spans="1:16" ht="15" customHeight="1">
      <c r="A79" s="23" t="s">
        <v>242</v>
      </c>
      <c r="B79" s="43" t="s">
        <v>577</v>
      </c>
      <c r="C79" s="44" t="s">
        <v>325</v>
      </c>
      <c r="D79" s="67" t="s">
        <v>52</v>
      </c>
      <c r="E79" s="82">
        <v>14.621385226561031</v>
      </c>
      <c r="F79" s="75">
        <v>13.402896645754026</v>
      </c>
      <c r="G79" s="83">
        <v>20.600484872793601</v>
      </c>
      <c r="H79" s="80"/>
      <c r="I79" s="78"/>
      <c r="J79" s="78">
        <v>17.001690759273814</v>
      </c>
      <c r="K79" s="73"/>
      <c r="L79" s="73"/>
      <c r="M79" s="116"/>
      <c r="N79" s="839" t="s">
        <v>571</v>
      </c>
      <c r="P79" s="185">
        <v>1</v>
      </c>
    </row>
    <row r="80" spans="1:16" ht="15" customHeight="1">
      <c r="A80" s="17" t="s">
        <v>228</v>
      </c>
      <c r="B80" s="25" t="s">
        <v>572</v>
      </c>
      <c r="C80" s="25"/>
      <c r="D80" s="67" t="s">
        <v>52</v>
      </c>
      <c r="E80" s="80">
        <v>13.02915556905463</v>
      </c>
      <c r="F80" s="138"/>
      <c r="G80" s="171"/>
      <c r="H80" s="154"/>
      <c r="I80" s="155"/>
      <c r="J80" s="155"/>
      <c r="K80" s="173"/>
      <c r="L80" s="73">
        <v>1.7534484263921948</v>
      </c>
      <c r="M80" s="158" t="s">
        <v>454</v>
      </c>
      <c r="N80" s="835"/>
      <c r="P80" s="170"/>
    </row>
    <row r="81" spans="1:16" ht="15" customHeight="1" thickBot="1">
      <c r="A81" s="37" t="s">
        <v>228</v>
      </c>
      <c r="B81" s="46" t="s">
        <v>573</v>
      </c>
      <c r="C81" s="46"/>
      <c r="D81" s="72" t="s">
        <v>52</v>
      </c>
      <c r="E81" s="106">
        <v>13.79673093780881</v>
      </c>
      <c r="F81" s="178"/>
      <c r="G81" s="179"/>
      <c r="H81" s="162"/>
      <c r="I81" s="163"/>
      <c r="J81" s="163"/>
      <c r="K81" s="174"/>
      <c r="L81" s="107">
        <v>0.68005469595743051</v>
      </c>
      <c r="M81" s="159" t="s">
        <v>440</v>
      </c>
      <c r="N81" s="840"/>
      <c r="P81" s="170"/>
    </row>
    <row r="82" spans="1:16" ht="15" hidden="1" customHeight="1">
      <c r="A82" s="130"/>
      <c r="B82" s="30" t="s">
        <v>343</v>
      </c>
      <c r="C82" s="31" t="s">
        <v>6</v>
      </c>
      <c r="D82" s="31" t="s">
        <v>1</v>
      </c>
      <c r="E82" s="31" t="s">
        <v>738</v>
      </c>
      <c r="F82" s="31" t="s">
        <v>739</v>
      </c>
      <c r="G82" s="31" t="s">
        <v>740</v>
      </c>
      <c r="H82" s="31" t="s">
        <v>741</v>
      </c>
      <c r="I82" s="31" t="s">
        <v>742</v>
      </c>
      <c r="J82" s="31" t="s">
        <v>743</v>
      </c>
      <c r="K82" s="31" t="s">
        <v>744</v>
      </c>
      <c r="L82" s="31" t="s">
        <v>745</v>
      </c>
      <c r="M82" s="31" t="s">
        <v>227</v>
      </c>
      <c r="N82" s="32" t="s">
        <v>5</v>
      </c>
      <c r="P82" s="170"/>
    </row>
    <row r="83" spans="1:16" ht="16.5" hidden="1" customHeight="1">
      <c r="A83" s="533" t="s">
        <v>665</v>
      </c>
      <c r="B83" s="579" t="s">
        <v>337</v>
      </c>
      <c r="C83" s="580"/>
      <c r="D83" s="581" t="s">
        <v>52</v>
      </c>
      <c r="E83" s="582"/>
      <c r="F83" s="583"/>
      <c r="G83" s="584"/>
      <c r="H83" s="582"/>
      <c r="I83" s="585"/>
      <c r="J83" s="585"/>
      <c r="K83" s="583"/>
      <c r="L83" s="583"/>
      <c r="M83" s="584"/>
      <c r="N83" s="346" t="s">
        <v>258</v>
      </c>
      <c r="P83" s="183">
        <v>0</v>
      </c>
    </row>
    <row r="84" spans="1:16" ht="16.5" hidden="1" customHeight="1">
      <c r="A84" s="533" t="s">
        <v>665</v>
      </c>
      <c r="B84" s="569" t="s">
        <v>683</v>
      </c>
      <c r="C84" s="569"/>
      <c r="D84" s="536" t="s">
        <v>52</v>
      </c>
      <c r="E84" s="537"/>
      <c r="F84" s="538"/>
      <c r="G84" s="539"/>
      <c r="H84" s="537"/>
      <c r="I84" s="540"/>
      <c r="J84" s="540"/>
      <c r="K84" s="538"/>
      <c r="L84" s="538"/>
      <c r="M84" s="541"/>
      <c r="N84" s="340" t="s">
        <v>245</v>
      </c>
      <c r="P84" s="184">
        <v>0</v>
      </c>
    </row>
    <row r="85" spans="1:16" ht="16.5" hidden="1" customHeight="1">
      <c r="A85" s="533" t="s">
        <v>665</v>
      </c>
      <c r="B85" s="569" t="s">
        <v>338</v>
      </c>
      <c r="C85" s="569"/>
      <c r="D85" s="536" t="s">
        <v>52</v>
      </c>
      <c r="E85" s="537"/>
      <c r="F85" s="538"/>
      <c r="G85" s="539"/>
      <c r="H85" s="537"/>
      <c r="I85" s="540"/>
      <c r="J85" s="540"/>
      <c r="K85" s="538"/>
      <c r="L85" s="538"/>
      <c r="M85" s="541"/>
      <c r="N85" s="340" t="s">
        <v>296</v>
      </c>
      <c r="P85" s="184">
        <v>0</v>
      </c>
    </row>
    <row r="86" spans="1:16" ht="15" hidden="1" customHeight="1">
      <c r="A86" s="533" t="s">
        <v>665</v>
      </c>
      <c r="B86" s="569" t="s">
        <v>339</v>
      </c>
      <c r="C86" s="569"/>
      <c r="D86" s="536" t="s">
        <v>52</v>
      </c>
      <c r="E86" s="537"/>
      <c r="F86" s="538"/>
      <c r="G86" s="539"/>
      <c r="H86" s="537"/>
      <c r="I86" s="540"/>
      <c r="J86" s="540"/>
      <c r="K86" s="538"/>
      <c r="L86" s="538"/>
      <c r="M86" s="541"/>
      <c r="N86" s="340" t="s">
        <v>295</v>
      </c>
      <c r="P86" s="184">
        <v>0</v>
      </c>
    </row>
    <row r="87" spans="1:16" ht="16.5" hidden="1" customHeight="1">
      <c r="A87" s="17"/>
      <c r="B87" s="25" t="s">
        <v>491</v>
      </c>
      <c r="C87" s="26" t="s">
        <v>172</v>
      </c>
      <c r="D87" s="67" t="s">
        <v>52</v>
      </c>
      <c r="E87" s="80"/>
      <c r="F87" s="73"/>
      <c r="G87" s="81"/>
      <c r="H87" s="80"/>
      <c r="I87" s="78"/>
      <c r="J87" s="78"/>
      <c r="K87" s="73"/>
      <c r="L87" s="73"/>
      <c r="M87" s="116" t="s">
        <v>437</v>
      </c>
      <c r="N87" s="340" t="s">
        <v>484</v>
      </c>
      <c r="P87" s="184">
        <f t="shared" ref="P87:P88" si="6">_xlfn.IFS(M87="UNI",3,M87="TRI",4,M87="GAU",5)</f>
        <v>4</v>
      </c>
    </row>
    <row r="88" spans="1:16" ht="16.5" hidden="1" customHeight="1">
      <c r="A88" s="143"/>
      <c r="B88" s="65" t="s">
        <v>144</v>
      </c>
      <c r="C88" s="7" t="s">
        <v>150</v>
      </c>
      <c r="D88" s="8" t="s">
        <v>52</v>
      </c>
      <c r="E88" s="80"/>
      <c r="F88" s="73"/>
      <c r="G88" s="81"/>
      <c r="H88" s="80"/>
      <c r="I88" s="78"/>
      <c r="J88" s="78"/>
      <c r="K88" s="73"/>
      <c r="L88" s="73"/>
      <c r="M88" s="116" t="s">
        <v>437</v>
      </c>
      <c r="N88" s="340"/>
      <c r="P88" s="184">
        <f t="shared" si="6"/>
        <v>4</v>
      </c>
    </row>
    <row r="89" spans="1:16" ht="16.5" hidden="1" customHeight="1">
      <c r="A89" s="16" t="s">
        <v>232</v>
      </c>
      <c r="B89" s="25" t="s">
        <v>340</v>
      </c>
      <c r="C89" s="35" t="s">
        <v>272</v>
      </c>
      <c r="D89" s="67" t="s">
        <v>251</v>
      </c>
      <c r="E89" s="80"/>
      <c r="F89" s="73"/>
      <c r="G89" s="81"/>
      <c r="H89" s="80"/>
      <c r="I89" s="78"/>
      <c r="J89" s="78"/>
      <c r="K89" s="73"/>
      <c r="L89" s="73"/>
      <c r="M89" s="81"/>
      <c r="N89" s="340" t="s">
        <v>485</v>
      </c>
      <c r="P89" s="184">
        <v>1</v>
      </c>
    </row>
    <row r="90" spans="1:16" ht="16.5" hidden="1" customHeight="1">
      <c r="A90" s="16"/>
      <c r="B90" s="25" t="s">
        <v>326</v>
      </c>
      <c r="C90" s="35" t="s">
        <v>138</v>
      </c>
      <c r="D90" s="168" t="s">
        <v>126</v>
      </c>
      <c r="E90" s="80"/>
      <c r="F90" s="73"/>
      <c r="G90" s="81"/>
      <c r="H90" s="80"/>
      <c r="I90" s="78"/>
      <c r="J90" s="78"/>
      <c r="K90" s="73"/>
      <c r="L90" s="73"/>
      <c r="M90" s="81"/>
      <c r="N90" s="340"/>
      <c r="P90" s="184">
        <v>2</v>
      </c>
    </row>
    <row r="91" spans="1:16" ht="16.5" hidden="1" customHeight="1">
      <c r="A91" s="16"/>
      <c r="B91" s="25" t="s">
        <v>326</v>
      </c>
      <c r="C91" s="35" t="s">
        <v>138</v>
      </c>
      <c r="D91" s="67" t="s">
        <v>251</v>
      </c>
      <c r="E91" s="80"/>
      <c r="F91" s="73"/>
      <c r="G91" s="81"/>
      <c r="H91" s="80"/>
      <c r="I91" s="78"/>
      <c r="J91" s="78"/>
      <c r="K91" s="73"/>
      <c r="L91" s="73"/>
      <c r="M91" s="116" t="s">
        <v>437</v>
      </c>
      <c r="N91" s="340" t="s">
        <v>489</v>
      </c>
      <c r="P91" s="184">
        <f>_xlfn.IFS(M91="UNI",3,M91="TRI",4,M91="GAU",5)</f>
        <v>4</v>
      </c>
    </row>
    <row r="92" spans="1:16" ht="16.5" hidden="1" customHeight="1">
      <c r="A92" s="16" t="s">
        <v>232</v>
      </c>
      <c r="B92" s="50" t="s">
        <v>341</v>
      </c>
      <c r="C92" s="26" t="s">
        <v>307</v>
      </c>
      <c r="D92" s="67" t="s">
        <v>52</v>
      </c>
      <c r="E92" s="80"/>
      <c r="F92" s="73"/>
      <c r="G92" s="81"/>
      <c r="H92" s="80"/>
      <c r="I92" s="78"/>
      <c r="J92" s="78"/>
      <c r="K92" s="73"/>
      <c r="L92" s="73"/>
      <c r="M92" s="116"/>
      <c r="N92" s="340" t="s">
        <v>495</v>
      </c>
      <c r="P92" s="184">
        <v>1</v>
      </c>
    </row>
    <row r="93" spans="1:16" ht="16.5" hidden="1" customHeight="1">
      <c r="A93" s="36"/>
      <c r="B93" s="25" t="s">
        <v>342</v>
      </c>
      <c r="C93" s="22" t="s">
        <v>153</v>
      </c>
      <c r="D93" s="67" t="s">
        <v>52</v>
      </c>
      <c r="E93" s="80"/>
      <c r="F93" s="73"/>
      <c r="G93" s="81"/>
      <c r="H93" s="80"/>
      <c r="I93" s="78"/>
      <c r="J93" s="78"/>
      <c r="K93" s="73"/>
      <c r="L93" s="73"/>
      <c r="M93" s="116"/>
      <c r="N93" s="340"/>
      <c r="P93" s="184">
        <v>1</v>
      </c>
    </row>
    <row r="94" spans="1:16" ht="18" hidden="1" customHeight="1">
      <c r="A94" s="27" t="s">
        <v>232</v>
      </c>
      <c r="B94" s="41" t="s">
        <v>420</v>
      </c>
      <c r="C94" s="42"/>
      <c r="D94" s="70" t="s">
        <v>52</v>
      </c>
      <c r="E94" s="84"/>
      <c r="F94" s="76"/>
      <c r="G94" s="85"/>
      <c r="H94" s="80"/>
      <c r="I94" s="78"/>
      <c r="J94" s="78"/>
      <c r="K94" s="76"/>
      <c r="L94" s="76"/>
      <c r="M94" s="116"/>
      <c r="N94" s="340"/>
      <c r="P94" s="184">
        <v>1</v>
      </c>
    </row>
    <row r="95" spans="1:16" ht="16.5" hidden="1" customHeight="1">
      <c r="A95" s="23" t="s">
        <v>242</v>
      </c>
      <c r="B95" s="43" t="s">
        <v>578</v>
      </c>
      <c r="C95" s="44" t="s">
        <v>327</v>
      </c>
      <c r="D95" s="67" t="s">
        <v>52</v>
      </c>
      <c r="E95" s="82"/>
      <c r="F95" s="75"/>
      <c r="G95" s="83"/>
      <c r="H95" s="80"/>
      <c r="I95" s="78"/>
      <c r="J95" s="78"/>
      <c r="K95" s="73"/>
      <c r="L95" s="73"/>
      <c r="M95" s="116"/>
      <c r="N95" s="839" t="s">
        <v>571</v>
      </c>
      <c r="P95" s="185">
        <v>1</v>
      </c>
    </row>
    <row r="96" spans="1:16" ht="16.5" hidden="1" customHeight="1">
      <c r="A96" s="17" t="s">
        <v>228</v>
      </c>
      <c r="B96" s="25" t="s">
        <v>572</v>
      </c>
      <c r="C96" s="25"/>
      <c r="D96" s="67" t="s">
        <v>52</v>
      </c>
      <c r="E96" s="80"/>
      <c r="F96" s="138"/>
      <c r="G96" s="171"/>
      <c r="H96" s="154"/>
      <c r="I96" s="155"/>
      <c r="J96" s="155"/>
      <c r="K96" s="173"/>
      <c r="L96" s="73"/>
      <c r="M96" s="158" t="s">
        <v>454</v>
      </c>
      <c r="N96" s="835"/>
      <c r="P96" s="170"/>
    </row>
    <row r="97" spans="1:16" ht="16.5" hidden="1" customHeight="1">
      <c r="A97" s="133" t="s">
        <v>228</v>
      </c>
      <c r="B97" s="25" t="s">
        <v>573</v>
      </c>
      <c r="C97" s="134"/>
      <c r="D97" s="69" t="s">
        <v>52</v>
      </c>
      <c r="E97" s="80"/>
      <c r="F97" s="176"/>
      <c r="G97" s="177"/>
      <c r="H97" s="160"/>
      <c r="I97" s="161"/>
      <c r="J97" s="161"/>
      <c r="K97" s="175"/>
      <c r="L97" s="73"/>
      <c r="M97" s="158" t="s">
        <v>440</v>
      </c>
      <c r="N97" s="835"/>
      <c r="P97" s="170"/>
    </row>
    <row r="98" spans="1:16" ht="16.5" hidden="1" customHeight="1">
      <c r="A98" s="130"/>
      <c r="B98" s="30" t="s">
        <v>419</v>
      </c>
      <c r="C98" s="31" t="s">
        <v>6</v>
      </c>
      <c r="D98" s="31" t="s">
        <v>1</v>
      </c>
      <c r="E98" s="31" t="s">
        <v>738</v>
      </c>
      <c r="F98" s="31" t="s">
        <v>739</v>
      </c>
      <c r="G98" s="31" t="s">
        <v>740</v>
      </c>
      <c r="H98" s="31" t="s">
        <v>741</v>
      </c>
      <c r="I98" s="31" t="s">
        <v>742</v>
      </c>
      <c r="J98" s="31" t="s">
        <v>743</v>
      </c>
      <c r="K98" s="31" t="s">
        <v>744</v>
      </c>
      <c r="L98" s="31" t="s">
        <v>745</v>
      </c>
      <c r="M98" s="31" t="s">
        <v>227</v>
      </c>
      <c r="N98" s="32" t="s">
        <v>5</v>
      </c>
      <c r="P98" s="170"/>
    </row>
    <row r="99" spans="1:16" ht="16.5" hidden="1" customHeight="1">
      <c r="A99" s="63"/>
      <c r="B99" s="103" t="s">
        <v>492</v>
      </c>
      <c r="C99" s="136" t="s">
        <v>171</v>
      </c>
      <c r="D99" s="66" t="s">
        <v>52</v>
      </c>
      <c r="E99" s="97"/>
      <c r="F99" s="98"/>
      <c r="G99" s="99"/>
      <c r="H99" s="80"/>
      <c r="I99" s="78"/>
      <c r="J99" s="78"/>
      <c r="K99" s="73"/>
      <c r="L99" s="73"/>
      <c r="M99" s="116" t="s">
        <v>437</v>
      </c>
      <c r="N99" s="340" t="s">
        <v>484</v>
      </c>
      <c r="P99" s="183">
        <f t="shared" ref="P99:P100" si="7">_xlfn.IFS(M99="UNI",3,M99="TRI",4,M99="GAU",5)</f>
        <v>4</v>
      </c>
    </row>
    <row r="100" spans="1:16" ht="16.5" hidden="1" customHeight="1">
      <c r="A100" s="109"/>
      <c r="B100" s="65" t="s">
        <v>144</v>
      </c>
      <c r="C100" s="7" t="s">
        <v>150</v>
      </c>
      <c r="D100" s="8" t="s">
        <v>52</v>
      </c>
      <c r="E100" s="97"/>
      <c r="F100" s="98"/>
      <c r="G100" s="99"/>
      <c r="H100" s="80"/>
      <c r="I100" s="78"/>
      <c r="J100" s="78"/>
      <c r="K100" s="73"/>
      <c r="L100" s="73"/>
      <c r="M100" s="116" t="s">
        <v>437</v>
      </c>
      <c r="N100" s="340"/>
      <c r="P100" s="184">
        <f t="shared" si="7"/>
        <v>4</v>
      </c>
    </row>
    <row r="101" spans="1:16" ht="16.5" hidden="1" customHeight="1">
      <c r="A101" s="16" t="s">
        <v>232</v>
      </c>
      <c r="B101" s="25" t="s">
        <v>421</v>
      </c>
      <c r="C101" s="35" t="s">
        <v>425</v>
      </c>
      <c r="D101" s="67" t="s">
        <v>251</v>
      </c>
      <c r="E101" s="80"/>
      <c r="F101" s="73"/>
      <c r="G101" s="81"/>
      <c r="H101" s="80"/>
      <c r="I101" s="78"/>
      <c r="J101" s="78"/>
      <c r="K101" s="73"/>
      <c r="L101" s="73"/>
      <c r="M101" s="81"/>
      <c r="N101" s="340" t="s">
        <v>485</v>
      </c>
      <c r="P101" s="184">
        <v>1</v>
      </c>
    </row>
    <row r="102" spans="1:16" ht="16.5" hidden="1" customHeight="1">
      <c r="A102" s="16"/>
      <c r="B102" s="25" t="s">
        <v>326</v>
      </c>
      <c r="C102" s="35" t="s">
        <v>138</v>
      </c>
      <c r="D102" s="168" t="s">
        <v>126</v>
      </c>
      <c r="E102" s="80"/>
      <c r="F102" s="73"/>
      <c r="G102" s="81"/>
      <c r="H102" s="80"/>
      <c r="I102" s="78"/>
      <c r="J102" s="78"/>
      <c r="K102" s="73"/>
      <c r="L102" s="73"/>
      <c r="M102" s="81"/>
      <c r="N102" s="340"/>
      <c r="P102" s="184">
        <v>2</v>
      </c>
    </row>
    <row r="103" spans="1:16" ht="16.5" hidden="1" customHeight="1">
      <c r="A103" s="16"/>
      <c r="B103" s="25" t="s">
        <v>326</v>
      </c>
      <c r="C103" s="35" t="s">
        <v>138</v>
      </c>
      <c r="D103" s="67" t="s">
        <v>251</v>
      </c>
      <c r="E103" s="80"/>
      <c r="F103" s="73"/>
      <c r="G103" s="81"/>
      <c r="H103" s="80"/>
      <c r="I103" s="78"/>
      <c r="J103" s="78"/>
      <c r="K103" s="73"/>
      <c r="L103" s="73"/>
      <c r="M103" s="116" t="s">
        <v>437</v>
      </c>
      <c r="N103" s="340" t="s">
        <v>489</v>
      </c>
      <c r="P103" s="184">
        <f>_xlfn.IFS(M103="UNI",3,M103="TRI",4,M103="GAU",5)</f>
        <v>4</v>
      </c>
    </row>
    <row r="104" spans="1:16" ht="16.5" hidden="1" customHeight="1">
      <c r="A104" s="16" t="s">
        <v>232</v>
      </c>
      <c r="B104" s="50" t="s">
        <v>422</v>
      </c>
      <c r="C104" s="35" t="s">
        <v>346</v>
      </c>
      <c r="D104" s="67" t="s">
        <v>52</v>
      </c>
      <c r="E104" s="80"/>
      <c r="F104" s="73"/>
      <c r="G104" s="81"/>
      <c r="H104" s="80"/>
      <c r="I104" s="78"/>
      <c r="J104" s="78"/>
      <c r="K104" s="73"/>
      <c r="L104" s="73"/>
      <c r="M104" s="116"/>
      <c r="N104" s="340" t="s">
        <v>496</v>
      </c>
      <c r="P104" s="184">
        <v>1</v>
      </c>
    </row>
    <row r="105" spans="1:16" ht="16.5" hidden="1" customHeight="1">
      <c r="A105" s="36"/>
      <c r="B105" s="25" t="s">
        <v>423</v>
      </c>
      <c r="C105" s="22" t="s">
        <v>152</v>
      </c>
      <c r="D105" s="67" t="s">
        <v>52</v>
      </c>
      <c r="E105" s="80"/>
      <c r="F105" s="73"/>
      <c r="G105" s="81"/>
      <c r="H105" s="80"/>
      <c r="I105" s="78"/>
      <c r="J105" s="78"/>
      <c r="K105" s="73"/>
      <c r="L105" s="73"/>
      <c r="M105" s="116"/>
      <c r="N105" s="340"/>
      <c r="P105" s="184">
        <v>1</v>
      </c>
    </row>
    <row r="106" spans="1:16" ht="18" hidden="1" customHeight="1">
      <c r="A106" s="27" t="s">
        <v>232</v>
      </c>
      <c r="B106" s="41" t="s">
        <v>424</v>
      </c>
      <c r="C106" s="42"/>
      <c r="D106" s="70" t="s">
        <v>52</v>
      </c>
      <c r="E106" s="84"/>
      <c r="F106" s="76"/>
      <c r="G106" s="85"/>
      <c r="H106" s="80"/>
      <c r="I106" s="78"/>
      <c r="J106" s="78"/>
      <c r="K106" s="76"/>
      <c r="L106" s="76"/>
      <c r="M106" s="116"/>
      <c r="N106" s="340"/>
      <c r="P106" s="184">
        <v>1</v>
      </c>
    </row>
    <row r="107" spans="1:16" ht="16.5" hidden="1" customHeight="1">
      <c r="A107" s="23" t="s">
        <v>242</v>
      </c>
      <c r="B107" s="43" t="s">
        <v>579</v>
      </c>
      <c r="C107" s="44" t="s">
        <v>426</v>
      </c>
      <c r="D107" s="67" t="s">
        <v>52</v>
      </c>
      <c r="E107" s="82"/>
      <c r="F107" s="75"/>
      <c r="G107" s="83"/>
      <c r="H107" s="80"/>
      <c r="I107" s="78"/>
      <c r="J107" s="78"/>
      <c r="K107" s="73"/>
      <c r="L107" s="73"/>
      <c r="M107" s="116"/>
      <c r="N107" s="839" t="s">
        <v>571</v>
      </c>
      <c r="P107" s="185">
        <v>1</v>
      </c>
    </row>
    <row r="108" spans="1:16" hidden="1">
      <c r="A108" s="17" t="s">
        <v>228</v>
      </c>
      <c r="B108" s="25" t="s">
        <v>572</v>
      </c>
      <c r="C108" s="25"/>
      <c r="D108" s="67" t="s">
        <v>52</v>
      </c>
      <c r="E108" s="80"/>
      <c r="F108" s="138"/>
      <c r="G108" s="171"/>
      <c r="H108" s="154"/>
      <c r="I108" s="155"/>
      <c r="J108" s="155"/>
      <c r="K108" s="173"/>
      <c r="L108" s="73"/>
      <c r="M108" s="158" t="s">
        <v>454</v>
      </c>
      <c r="N108" s="835"/>
      <c r="P108" s="170"/>
    </row>
    <row r="109" spans="1:16" ht="16.5" hidden="1" customHeight="1">
      <c r="A109" s="133" t="s">
        <v>228</v>
      </c>
      <c r="B109" s="25" t="s">
        <v>573</v>
      </c>
      <c r="C109" s="134"/>
      <c r="D109" s="69" t="s">
        <v>52</v>
      </c>
      <c r="E109" s="80"/>
      <c r="F109" s="176"/>
      <c r="G109" s="177"/>
      <c r="H109" s="160"/>
      <c r="I109" s="161"/>
      <c r="J109" s="161"/>
      <c r="K109" s="175"/>
      <c r="L109" s="73"/>
      <c r="M109" s="158" t="s">
        <v>440</v>
      </c>
      <c r="N109" s="835"/>
      <c r="P109" s="170"/>
    </row>
    <row r="110" spans="1:16" ht="16.5" hidden="1" customHeight="1">
      <c r="A110" s="130"/>
      <c r="B110" s="30" t="s">
        <v>441</v>
      </c>
      <c r="C110" s="31" t="s">
        <v>6</v>
      </c>
      <c r="D110" s="31" t="s">
        <v>1</v>
      </c>
      <c r="E110" s="31" t="s">
        <v>738</v>
      </c>
      <c r="F110" s="31" t="s">
        <v>739</v>
      </c>
      <c r="G110" s="31" t="s">
        <v>740</v>
      </c>
      <c r="H110" s="31" t="s">
        <v>741</v>
      </c>
      <c r="I110" s="31" t="s">
        <v>742</v>
      </c>
      <c r="J110" s="31" t="s">
        <v>743</v>
      </c>
      <c r="K110" s="31" t="s">
        <v>744</v>
      </c>
      <c r="L110" s="31" t="s">
        <v>745</v>
      </c>
      <c r="M110" s="31" t="s">
        <v>227</v>
      </c>
      <c r="N110" s="32" t="s">
        <v>5</v>
      </c>
      <c r="P110" s="170"/>
    </row>
    <row r="111" spans="1:16" ht="16.5" hidden="1" customHeight="1">
      <c r="A111" s="109"/>
      <c r="B111" s="137" t="s">
        <v>203</v>
      </c>
      <c r="C111" s="9" t="s">
        <v>204</v>
      </c>
      <c r="D111" s="100" t="s">
        <v>132</v>
      </c>
      <c r="E111" s="97"/>
      <c r="F111" s="98"/>
      <c r="G111" s="99"/>
      <c r="H111" s="97"/>
      <c r="I111" s="144"/>
      <c r="J111" s="144"/>
      <c r="K111" s="98"/>
      <c r="L111" s="98"/>
      <c r="M111" s="99"/>
      <c r="N111" s="346"/>
      <c r="P111" s="183">
        <v>0</v>
      </c>
    </row>
    <row r="112" spans="1:16" ht="16.5" hidden="1" customHeight="1">
      <c r="A112" s="17"/>
      <c r="B112" s="39" t="s">
        <v>427</v>
      </c>
      <c r="C112" s="40" t="s">
        <v>331</v>
      </c>
      <c r="D112" s="4" t="s">
        <v>47</v>
      </c>
      <c r="E112" s="80"/>
      <c r="F112" s="73"/>
      <c r="G112" s="81"/>
      <c r="H112" s="80"/>
      <c r="I112" s="78"/>
      <c r="J112" s="78"/>
      <c r="K112" s="73"/>
      <c r="L112" s="73"/>
      <c r="M112" s="116"/>
      <c r="N112" s="340"/>
      <c r="P112" s="184">
        <v>0</v>
      </c>
    </row>
    <row r="113" spans="1:16" ht="16.5" hidden="1" customHeight="1">
      <c r="A113" s="17"/>
      <c r="B113" s="25" t="s">
        <v>428</v>
      </c>
      <c r="C113" s="35" t="s">
        <v>433</v>
      </c>
      <c r="D113" s="67" t="s">
        <v>52</v>
      </c>
      <c r="E113" s="80"/>
      <c r="F113" s="73"/>
      <c r="G113" s="81"/>
      <c r="H113" s="80"/>
      <c r="I113" s="78"/>
      <c r="J113" s="78"/>
      <c r="K113" s="73"/>
      <c r="L113" s="73"/>
      <c r="M113" s="116"/>
      <c r="N113" s="340"/>
      <c r="P113" s="184">
        <v>0</v>
      </c>
    </row>
    <row r="114" spans="1:16" ht="15.75" hidden="1" customHeight="1">
      <c r="A114" s="16"/>
      <c r="B114" s="25" t="s">
        <v>326</v>
      </c>
      <c r="C114" s="35" t="s">
        <v>138</v>
      </c>
      <c r="D114" s="168" t="s">
        <v>126</v>
      </c>
      <c r="E114" s="80"/>
      <c r="F114" s="73"/>
      <c r="G114" s="81"/>
      <c r="H114" s="80"/>
      <c r="I114" s="78"/>
      <c r="J114" s="78"/>
      <c r="K114" s="73"/>
      <c r="L114" s="73"/>
      <c r="N114" s="340"/>
      <c r="P114" s="184">
        <v>0</v>
      </c>
    </row>
    <row r="115" spans="1:16" ht="16.5" hidden="1" customHeight="1">
      <c r="A115" s="16"/>
      <c r="B115" s="25" t="s">
        <v>326</v>
      </c>
      <c r="C115" s="35" t="s">
        <v>138</v>
      </c>
      <c r="D115" s="67" t="s">
        <v>251</v>
      </c>
      <c r="E115" s="80"/>
      <c r="F115" s="73"/>
      <c r="G115" s="81"/>
      <c r="H115" s="80"/>
      <c r="I115" s="78"/>
      <c r="J115" s="78"/>
      <c r="K115" s="73"/>
      <c r="L115" s="73"/>
      <c r="M115" s="116" t="s">
        <v>437</v>
      </c>
      <c r="N115" s="340" t="s">
        <v>489</v>
      </c>
      <c r="P115" s="184">
        <f t="shared" ref="P115:P117" si="8">_xlfn.IFS(M115="UNI",3,M115="TRI",4,M115="GAU",5)</f>
        <v>4</v>
      </c>
    </row>
    <row r="116" spans="1:16" ht="16.5" hidden="1" customHeight="1">
      <c r="A116" s="17"/>
      <c r="B116" s="25" t="s">
        <v>491</v>
      </c>
      <c r="C116" s="26" t="s">
        <v>172</v>
      </c>
      <c r="D116" s="67" t="s">
        <v>52</v>
      </c>
      <c r="E116" s="80"/>
      <c r="F116" s="73"/>
      <c r="G116" s="81"/>
      <c r="H116" s="80"/>
      <c r="I116" s="78"/>
      <c r="J116" s="78"/>
      <c r="K116" s="73"/>
      <c r="L116" s="73"/>
      <c r="M116" s="116" t="s">
        <v>437</v>
      </c>
      <c r="N116" s="340"/>
      <c r="P116" s="184">
        <f t="shared" si="8"/>
        <v>4</v>
      </c>
    </row>
    <row r="117" spans="1:16" ht="18" hidden="1">
      <c r="A117" s="142"/>
      <c r="B117" s="65" t="s">
        <v>144</v>
      </c>
      <c r="C117" s="7" t="s">
        <v>150</v>
      </c>
      <c r="D117" s="8" t="s">
        <v>52</v>
      </c>
      <c r="E117" s="80"/>
      <c r="F117" s="73"/>
      <c r="G117" s="81"/>
      <c r="H117" s="80"/>
      <c r="I117" s="78"/>
      <c r="J117" s="78"/>
      <c r="K117" s="73"/>
      <c r="L117" s="73"/>
      <c r="M117" s="116" t="s">
        <v>437</v>
      </c>
      <c r="N117" s="340"/>
      <c r="P117" s="184">
        <f t="shared" si="8"/>
        <v>4</v>
      </c>
    </row>
    <row r="118" spans="1:16" ht="16.5" hidden="1" customHeight="1">
      <c r="A118" s="36"/>
      <c r="B118" s="65" t="s">
        <v>328</v>
      </c>
      <c r="C118" s="3" t="s">
        <v>329</v>
      </c>
      <c r="D118" s="115" t="s">
        <v>32</v>
      </c>
      <c r="E118" s="80"/>
      <c r="F118" s="73"/>
      <c r="G118" s="81"/>
      <c r="H118" s="80"/>
      <c r="I118" s="78"/>
      <c r="J118" s="78"/>
      <c r="K118" s="73"/>
      <c r="L118" s="73"/>
      <c r="M118" s="116"/>
      <c r="N118" s="340"/>
      <c r="P118" s="184">
        <v>2</v>
      </c>
    </row>
    <row r="119" spans="1:16" ht="16.5" hidden="1" customHeight="1">
      <c r="A119" s="16"/>
      <c r="B119" s="50" t="s">
        <v>430</v>
      </c>
      <c r="C119" s="35" t="s">
        <v>429</v>
      </c>
      <c r="D119" s="29" t="s">
        <v>52</v>
      </c>
      <c r="E119" s="80"/>
      <c r="F119" s="73"/>
      <c r="G119" s="81"/>
      <c r="H119" s="80"/>
      <c r="I119" s="78"/>
      <c r="J119" s="78"/>
      <c r="K119" s="73"/>
      <c r="L119" s="73"/>
      <c r="M119" s="116" t="s">
        <v>437</v>
      </c>
      <c r="N119" s="340"/>
      <c r="P119" s="184">
        <f>_xlfn.IFS(M119="UNI",3,M119="TRI",4,M119="GAU",5)</f>
        <v>4</v>
      </c>
    </row>
    <row r="120" spans="1:16" hidden="1">
      <c r="A120" s="27" t="s">
        <v>232</v>
      </c>
      <c r="B120" s="41" t="s">
        <v>431</v>
      </c>
      <c r="C120" s="42"/>
      <c r="D120" s="70" t="s">
        <v>52</v>
      </c>
      <c r="E120" s="84"/>
      <c r="F120" s="76"/>
      <c r="G120" s="85"/>
      <c r="H120" s="80"/>
      <c r="I120" s="78"/>
      <c r="J120" s="78"/>
      <c r="K120" s="76"/>
      <c r="L120" s="76"/>
      <c r="M120" s="116"/>
      <c r="N120" s="340"/>
      <c r="P120" s="184">
        <v>1</v>
      </c>
    </row>
    <row r="121" spans="1:16" ht="18" hidden="1">
      <c r="A121" s="23" t="s">
        <v>242</v>
      </c>
      <c r="B121" s="43" t="s">
        <v>580</v>
      </c>
      <c r="C121" s="44" t="s">
        <v>434</v>
      </c>
      <c r="D121" s="67" t="s">
        <v>52</v>
      </c>
      <c r="E121" s="82"/>
      <c r="F121" s="75"/>
      <c r="G121" s="83"/>
      <c r="H121" s="80"/>
      <c r="I121" s="78"/>
      <c r="J121" s="78"/>
      <c r="K121" s="73"/>
      <c r="L121" s="73"/>
      <c r="M121" s="116"/>
      <c r="N121" s="839" t="s">
        <v>571</v>
      </c>
      <c r="P121" s="185">
        <v>1</v>
      </c>
    </row>
    <row r="122" spans="1:16" hidden="1">
      <c r="A122" s="17" t="s">
        <v>228</v>
      </c>
      <c r="B122" s="25" t="s">
        <v>572</v>
      </c>
      <c r="C122" s="25"/>
      <c r="D122" s="67" t="s">
        <v>52</v>
      </c>
      <c r="E122" s="80"/>
      <c r="F122" s="138"/>
      <c r="G122" s="171"/>
      <c r="H122" s="154"/>
      <c r="I122" s="155"/>
      <c r="J122" s="155"/>
      <c r="K122" s="173"/>
      <c r="L122" s="73"/>
      <c r="M122" s="158" t="s">
        <v>454</v>
      </c>
      <c r="N122" s="835"/>
      <c r="P122" s="170"/>
    </row>
    <row r="123" spans="1:16" ht="15.75" hidden="1" thickBot="1">
      <c r="A123" s="37" t="s">
        <v>228</v>
      </c>
      <c r="B123" s="46" t="s">
        <v>573</v>
      </c>
      <c r="C123" s="47"/>
      <c r="D123" s="72" t="s">
        <v>52</v>
      </c>
      <c r="E123" s="106"/>
      <c r="F123" s="178"/>
      <c r="G123" s="179"/>
      <c r="H123" s="162"/>
      <c r="I123" s="163"/>
      <c r="J123" s="163"/>
      <c r="K123" s="174"/>
      <c r="L123" s="107"/>
      <c r="M123" s="159" t="s">
        <v>440</v>
      </c>
      <c r="N123" s="840"/>
      <c r="P123" s="170"/>
    </row>
    <row r="124" spans="1:16">
      <c r="A124" s="29"/>
    </row>
    <row r="125" spans="1:16">
      <c r="A125" s="29"/>
    </row>
    <row r="126" spans="1:16">
      <c r="A126" s="29"/>
    </row>
    <row r="127" spans="1:16">
      <c r="A127" s="29"/>
    </row>
    <row r="128" spans="1:16">
      <c r="A128" s="29"/>
    </row>
    <row r="129" spans="1:1">
      <c r="A129" s="29"/>
    </row>
    <row r="130" spans="1:1">
      <c r="A130" s="29"/>
    </row>
    <row r="131" spans="1:1">
      <c r="A131" s="29"/>
    </row>
    <row r="132" spans="1:1">
      <c r="A132" s="29"/>
    </row>
    <row r="133" spans="1:1">
      <c r="A133" s="29"/>
    </row>
    <row r="134" spans="1:1">
      <c r="A134" s="29"/>
    </row>
    <row r="135" spans="1:1">
      <c r="A135" s="29"/>
    </row>
    <row r="136" spans="1:1">
      <c r="A136" s="29"/>
    </row>
    <row r="137" spans="1:1">
      <c r="A137" s="29"/>
    </row>
    <row r="138" spans="1:1">
      <c r="A138" s="29"/>
    </row>
    <row r="139" spans="1:1">
      <c r="A139" s="29"/>
    </row>
    <row r="140" spans="1:1">
      <c r="A140" s="29"/>
    </row>
    <row r="141" spans="1:1">
      <c r="A141" s="29"/>
    </row>
    <row r="142" spans="1:1">
      <c r="A142" s="29"/>
    </row>
    <row r="143" spans="1:1">
      <c r="A143" s="29"/>
    </row>
    <row r="144" spans="1:1">
      <c r="A144" s="29"/>
    </row>
    <row r="145" spans="1:1">
      <c r="A145" s="29"/>
    </row>
    <row r="146" spans="1:1">
      <c r="A146" s="29"/>
    </row>
    <row r="147" spans="1:1">
      <c r="A147" s="29"/>
    </row>
    <row r="148" spans="1:1">
      <c r="A148" s="29"/>
    </row>
    <row r="149" spans="1:1">
      <c r="A149" s="29"/>
    </row>
    <row r="150" spans="1:1">
      <c r="A150" s="29"/>
    </row>
    <row r="151" spans="1:1">
      <c r="A151" s="29"/>
    </row>
    <row r="152" spans="1:1">
      <c r="A152" s="29"/>
    </row>
    <row r="153" spans="1:1">
      <c r="A153" s="29"/>
    </row>
    <row r="154" spans="1:1">
      <c r="A154" s="29"/>
    </row>
    <row r="155" spans="1:1">
      <c r="A155" s="29"/>
    </row>
    <row r="156" spans="1:1">
      <c r="A156" s="29"/>
    </row>
    <row r="157" spans="1:1">
      <c r="A157" s="29"/>
    </row>
    <row r="158" spans="1:1">
      <c r="A158" s="29"/>
    </row>
    <row r="159" spans="1:1">
      <c r="A159" s="29"/>
    </row>
    <row r="160" spans="1:1">
      <c r="A160" s="29"/>
    </row>
    <row r="161" spans="1:1">
      <c r="A161" s="29"/>
    </row>
    <row r="162" spans="1:1">
      <c r="A162" s="29"/>
    </row>
    <row r="163" spans="1:1">
      <c r="A163" s="29"/>
    </row>
    <row r="164" spans="1:1">
      <c r="A164" s="29"/>
    </row>
    <row r="165" spans="1:1">
      <c r="A165" s="29"/>
    </row>
    <row r="166" spans="1:1">
      <c r="A166" s="29"/>
    </row>
    <row r="167" spans="1:1">
      <c r="A167" s="29"/>
    </row>
    <row r="168" spans="1:1">
      <c r="A168" s="29"/>
    </row>
    <row r="169" spans="1:1">
      <c r="A169" s="29"/>
    </row>
    <row r="170" spans="1:1">
      <c r="A170" s="29"/>
    </row>
    <row r="171" spans="1:1">
      <c r="A171" s="29"/>
    </row>
    <row r="172" spans="1:1">
      <c r="A172" s="29"/>
    </row>
    <row r="173" spans="1:1">
      <c r="A173" s="29"/>
    </row>
    <row r="174" spans="1:1">
      <c r="A174" s="29"/>
    </row>
    <row r="175" spans="1:1">
      <c r="A175" s="29"/>
    </row>
    <row r="176" spans="1:1">
      <c r="A176" s="29"/>
    </row>
    <row r="177" spans="1:1">
      <c r="A177" s="29"/>
    </row>
    <row r="178" spans="1:1">
      <c r="A178" s="29"/>
    </row>
    <row r="179" spans="1:1">
      <c r="A179" s="29"/>
    </row>
    <row r="180" spans="1:1">
      <c r="A180" s="29"/>
    </row>
    <row r="181" spans="1:1">
      <c r="A181" s="29"/>
    </row>
    <row r="182" spans="1:1">
      <c r="A182" s="29"/>
    </row>
    <row r="183" spans="1:1">
      <c r="A183" s="29"/>
    </row>
    <row r="184" spans="1:1">
      <c r="A184" s="29"/>
    </row>
    <row r="185" spans="1:1">
      <c r="A185" s="29"/>
    </row>
    <row r="186" spans="1:1">
      <c r="A186" s="29"/>
    </row>
    <row r="187" spans="1:1">
      <c r="A187" s="29"/>
    </row>
    <row r="188" spans="1:1">
      <c r="A188" s="29"/>
    </row>
    <row r="189" spans="1:1">
      <c r="A189" s="29"/>
    </row>
    <row r="190" spans="1:1">
      <c r="A190" s="29"/>
    </row>
    <row r="191" spans="1:1">
      <c r="A191" s="29"/>
    </row>
    <row r="192" spans="1:1">
      <c r="A192" s="29"/>
    </row>
    <row r="193" spans="1:1">
      <c r="A193" s="29"/>
    </row>
    <row r="194" spans="1:1">
      <c r="A194" s="29"/>
    </row>
    <row r="195" spans="1:1">
      <c r="A195" s="29"/>
    </row>
    <row r="196" spans="1:1">
      <c r="A196" s="29"/>
    </row>
    <row r="197" spans="1:1">
      <c r="A197" s="29"/>
    </row>
    <row r="198" spans="1:1">
      <c r="A198" s="29"/>
    </row>
    <row r="199" spans="1:1">
      <c r="A199" s="29"/>
    </row>
    <row r="200" spans="1:1">
      <c r="A200" s="29"/>
    </row>
    <row r="201" spans="1:1">
      <c r="A201" s="29"/>
    </row>
    <row r="202" spans="1:1">
      <c r="A202" s="29"/>
    </row>
    <row r="203" spans="1:1">
      <c r="A203" s="29"/>
    </row>
    <row r="204" spans="1:1">
      <c r="A204" s="29"/>
    </row>
    <row r="205" spans="1:1">
      <c r="A205" s="29"/>
    </row>
  </sheetData>
  <mergeCells count="18">
    <mergeCell ref="N63:N65"/>
    <mergeCell ref="N79:N81"/>
    <mergeCell ref="N95:N97"/>
    <mergeCell ref="N107:N109"/>
    <mergeCell ref="N121:N123"/>
    <mergeCell ref="Y1:Z1"/>
    <mergeCell ref="Y2:Z3"/>
    <mergeCell ref="Y4:Z5"/>
    <mergeCell ref="A1:N1"/>
    <mergeCell ref="N44:N49"/>
    <mergeCell ref="S1:V1"/>
    <mergeCell ref="W1:X1"/>
    <mergeCell ref="R2:R3"/>
    <mergeCell ref="S2:V3"/>
    <mergeCell ref="W2:X3"/>
    <mergeCell ref="R4:R5"/>
    <mergeCell ref="S4:V5"/>
    <mergeCell ref="W4:X5"/>
  </mergeCells>
  <phoneticPr fontId="10" type="noConversion"/>
  <dataValidations count="1">
    <dataValidation type="list" allowBlank="1" showInputMessage="1" showErrorMessage="1" sqref="M6 M9:M11 M40:M41 M20 M36 M14:M17 M55:M56 M59 M71:M72 M87:M88 M91 M99:M100 M103 M115:M117 M119 M23:M30" xr:uid="{00000000-0002-0000-0400-000000000000}">
      <formula1>"UNI,TRI,GAU"</formula1>
    </dataValidation>
  </dataValidations>
  <pageMargins left="0.7" right="0.7" top="0.75" bottom="0.75" header="0.3" footer="0.3"/>
  <pageSetup paperSize="9" orientation="portrait" r:id="rId1"/>
  <ignoredErrors>
    <ignoredError sqref="K29"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REPORT UP</vt:lpstr>
      <vt:lpstr>REPORT DW</vt:lpstr>
      <vt:lpstr>Input</vt:lpstr>
      <vt:lpstr>Output Up</vt:lpstr>
      <vt:lpstr>Output Dw</vt:lpstr>
      <vt:lpstr>Input!No</vt:lpstr>
      <vt:lpstr>Input!Yes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cp:lastPrinted>2022-07-23T16:35:46Z</cp:lastPrinted>
  <dcterms:created xsi:type="dcterms:W3CDTF">2015-06-05T18:19:34Z</dcterms:created>
  <dcterms:modified xsi:type="dcterms:W3CDTF">2022-12-02T17:41:12Z</dcterms:modified>
</cp:coreProperties>
</file>